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740\Desktop\業務\1_都市計畫\乙種工業區申請\"/>
    </mc:Choice>
  </mc:AlternateContent>
  <xr:revisionPtr revIDLastSave="0" documentId="13_ncr:1_{D6828818-CDC6-4458-92C3-453B276B4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馬公都市計畫(不含第三漁港地區)" sheetId="1" r:id="rId1"/>
    <sheet name="原第三漁港附近地區" sheetId="2" r:id="rId2"/>
    <sheet name="鎖港都市計畫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G11" i="1"/>
  <c r="J4" i="2" l="1"/>
  <c r="J3" i="2"/>
  <c r="J11" i="1"/>
  <c r="I4" i="3"/>
  <c r="G4" i="3"/>
  <c r="J4" i="3" s="1"/>
  <c r="J3" i="3"/>
  <c r="G4" i="2"/>
  <c r="I3" i="2"/>
  <c r="I4" i="2" s="1"/>
  <c r="J3" i="1"/>
  <c r="I9" i="1" l="1"/>
  <c r="I11" i="1" s="1"/>
  <c r="I3" i="1" l="1"/>
  <c r="I4" i="1" s="1"/>
  <c r="G4" i="1"/>
  <c r="J4" i="1" s="1"/>
</calcChain>
</file>

<file path=xl/sharedStrings.xml><?xml version="1.0" encoding="utf-8"?>
<sst xmlns="http://schemas.openxmlformats.org/spreadsheetml/2006/main" count="81" uniqueCount="36">
  <si>
    <t>申請日期</t>
    <phoneticPr fontId="1" type="noConversion"/>
  </si>
  <si>
    <t>申請人</t>
    <phoneticPr fontId="1" type="noConversion"/>
  </si>
  <si>
    <t>地段</t>
    <phoneticPr fontId="1" type="noConversion"/>
  </si>
  <si>
    <t>地號</t>
    <phoneticPr fontId="1" type="noConversion"/>
  </si>
  <si>
    <t>申請使用項目</t>
    <phoneticPr fontId="1" type="noConversion"/>
  </si>
  <si>
    <t>申請土地總面積(m2)</t>
    <phoneticPr fontId="1" type="noConversion"/>
  </si>
  <si>
    <t>中衛段</t>
    <phoneticPr fontId="1" type="noConversion"/>
  </si>
  <si>
    <t>占總面積比例</t>
    <phoneticPr fontId="1" type="noConversion"/>
  </si>
  <si>
    <t>乙工總面積(m2)</t>
    <phoneticPr fontId="1" type="noConversion"/>
  </si>
  <si>
    <t>旅館</t>
    <phoneticPr fontId="1" type="noConversion"/>
  </si>
  <si>
    <t>剩餘面積(m2)</t>
    <phoneticPr fontId="1" type="noConversion"/>
  </si>
  <si>
    <t>籌設許可核發日期</t>
    <phoneticPr fontId="1" type="noConversion"/>
  </si>
  <si>
    <t>海堤段</t>
    <phoneticPr fontId="1" type="noConversion"/>
  </si>
  <si>
    <t>97.08.05</t>
    <phoneticPr fontId="1" type="noConversion"/>
  </si>
  <si>
    <t>吳有贊</t>
    <phoneticPr fontId="1" type="noConversion"/>
  </si>
  <si>
    <t>總計</t>
    <phoneticPr fontId="1" type="noConversion"/>
  </si>
  <si>
    <t>馬公都市計畫區乙種工業區面積／總計：168366平方公尺</t>
    <phoneticPr fontId="1" type="noConversion"/>
  </si>
  <si>
    <t>鎖港都市計畫區乙種工業區面積／總計：69900平方公尺</t>
    <phoneticPr fontId="1" type="noConversion"/>
  </si>
  <si>
    <t>鎖港都市計畫區乙種工業區【旅館】總量管制預登錄(上限：3495(總面積5%))</t>
    <phoneticPr fontId="1" type="noConversion"/>
  </si>
  <si>
    <t>福竑股份有限公司</t>
    <phoneticPr fontId="1" type="noConversion"/>
  </si>
  <si>
    <t>445、446、447、449-3</t>
    <phoneticPr fontId="1" type="noConversion"/>
  </si>
  <si>
    <t>總計</t>
    <phoneticPr fontId="1" type="noConversion"/>
  </si>
  <si>
    <t>111.03.18</t>
    <phoneticPr fontId="1" type="noConversion"/>
  </si>
  <si>
    <t>澎湖縣立體育場</t>
    <phoneticPr fontId="1" type="noConversion"/>
  </si>
  <si>
    <t>東澳段</t>
    <phoneticPr fontId="1" type="noConversion"/>
  </si>
  <si>
    <t>運動設施(棒壘球場)</t>
    <phoneticPr fontId="1" type="noConversion"/>
  </si>
  <si>
    <t>B區細部計畫</t>
  </si>
  <si>
    <t>C區細部計畫</t>
  </si>
  <si>
    <t>D區細部計畫</t>
  </si>
  <si>
    <t>原第三漁港附近地區細部計畫範圍</t>
    <phoneticPr fontId="1" type="noConversion"/>
  </si>
  <si>
    <t>馬公都市計畫(不含第三漁港細部計畫區)</t>
    <phoneticPr fontId="1" type="noConversion"/>
  </si>
  <si>
    <t>馬公都市計畫(不含第三漁港細部計畫區)【旅館】總量管制預登錄(上限：6189.3(總面積5%))</t>
    <phoneticPr fontId="1" type="noConversion"/>
  </si>
  <si>
    <t>馬公都市計畫(不含第三漁港細部計畫區)【公共服務設施類】總量管制預登錄(上限：24757.2(總面積20%))</t>
    <phoneticPr fontId="1" type="noConversion"/>
  </si>
  <si>
    <t>原第三漁港附近地區細部計畫範圍【公共服務設施】總量管制預登錄(上限：8916(總面積20%))</t>
    <phoneticPr fontId="1" type="noConversion"/>
  </si>
  <si>
    <t>113.04.08</t>
    <phoneticPr fontId="1" type="noConversion"/>
  </si>
  <si>
    <t>113.5.29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</si>
</sst>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10" fontId="3" fillId="0" borderId="10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10" fontId="0" fillId="0" borderId="10" xfId="0" applyNumberFormat="1" applyFill="1" applyBorder="1">
      <alignment vertical="center"/>
    </xf>
    <xf numFmtId="0" fontId="0" fillId="0" borderId="10" xfId="0" applyBorder="1" applyAlignment="1">
      <alignment horizontal="center" vertical="center" wrapText="1"/>
    </xf>
    <xf numFmtId="10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Fill="1" applyBorder="1" applyAlignment="1">
      <alignment horizontal="right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right" vertical="center"/>
    </xf>
    <xf numFmtId="0" fontId="0" fillId="5" borderId="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8" sqref="J8"/>
    </sheetView>
  </sheetViews>
  <sheetFormatPr defaultRowHeight="16.5" x14ac:dyDescent="0.25"/>
  <cols>
    <col min="1" max="1" width="16.75" customWidth="1"/>
    <col min="2" max="2" width="10.75" customWidth="1"/>
    <col min="3" max="3" width="11.25" customWidth="1"/>
    <col min="6" max="6" width="14.375" customWidth="1"/>
    <col min="7" max="7" width="20.125" customWidth="1"/>
    <col min="8" max="8" width="15" customWidth="1"/>
    <col min="9" max="9" width="14.875" customWidth="1"/>
    <col min="10" max="10" width="13.625" customWidth="1"/>
  </cols>
  <sheetData>
    <row r="1" spans="1:10" ht="20.25" thickBot="1" x14ac:dyDescent="0.3">
      <c r="A1" s="25" t="s">
        <v>31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s="1" customFormat="1" ht="33" x14ac:dyDescent="0.25">
      <c r="A2" s="5" t="s">
        <v>0</v>
      </c>
      <c r="B2" s="6" t="s">
        <v>11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8</v>
      </c>
      <c r="I2" s="5" t="s">
        <v>7</v>
      </c>
      <c r="J2" s="7" t="s">
        <v>10</v>
      </c>
    </row>
    <row r="3" spans="1:10" ht="66" x14ac:dyDescent="0.25">
      <c r="A3" s="8" t="s">
        <v>34</v>
      </c>
      <c r="B3" s="8" t="s">
        <v>35</v>
      </c>
      <c r="C3" s="16" t="s">
        <v>19</v>
      </c>
      <c r="D3" s="8" t="s">
        <v>6</v>
      </c>
      <c r="E3" s="16" t="s">
        <v>20</v>
      </c>
      <c r="F3" s="8" t="s">
        <v>9</v>
      </c>
      <c r="G3" s="9">
        <v>2603.6799999999998</v>
      </c>
      <c r="H3" s="9">
        <v>123786</v>
      </c>
      <c r="I3" s="10">
        <f>G3/H3</f>
        <v>2.1033719483624966E-2</v>
      </c>
      <c r="J3" s="9">
        <f>6189.3 - G3</f>
        <v>3585.6200000000003</v>
      </c>
    </row>
    <row r="4" spans="1:10" x14ac:dyDescent="0.25">
      <c r="A4" s="31" t="s">
        <v>15</v>
      </c>
      <c r="B4" s="31"/>
      <c r="C4" s="31"/>
      <c r="D4" s="31"/>
      <c r="E4" s="31"/>
      <c r="F4" s="31"/>
      <c r="G4" s="9">
        <f>SUM(G3:G3)</f>
        <v>2603.6799999999998</v>
      </c>
      <c r="H4" s="9"/>
      <c r="I4" s="11">
        <f>SUM(I3:I3)</f>
        <v>2.1033719483624966E-2</v>
      </c>
      <c r="J4" s="12">
        <f>6189.3 - G4</f>
        <v>3585.6200000000003</v>
      </c>
    </row>
    <row r="5" spans="1:10" x14ac:dyDescent="0.25">
      <c r="A5" s="19"/>
      <c r="B5" s="19"/>
      <c r="C5" s="19"/>
      <c r="D5" s="19"/>
      <c r="E5" s="19"/>
      <c r="F5" s="19"/>
      <c r="G5" s="1"/>
      <c r="H5" s="1"/>
      <c r="I5" s="17"/>
      <c r="J5" s="18"/>
    </row>
    <row r="6" spans="1:10" ht="17.25" thickBot="1" x14ac:dyDescent="0.3"/>
    <row r="7" spans="1:10" ht="20.25" thickBot="1" x14ac:dyDescent="0.3">
      <c r="A7" s="25" t="s">
        <v>32</v>
      </c>
      <c r="B7" s="26"/>
      <c r="C7" s="26"/>
      <c r="D7" s="26"/>
      <c r="E7" s="26"/>
      <c r="F7" s="26"/>
      <c r="G7" s="26"/>
      <c r="H7" s="26"/>
      <c r="I7" s="26"/>
      <c r="J7" s="27"/>
    </row>
    <row r="8" spans="1:10" ht="33" x14ac:dyDescent="0.25">
      <c r="A8" s="5" t="s">
        <v>0</v>
      </c>
      <c r="B8" s="6" t="s">
        <v>11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8</v>
      </c>
      <c r="I8" s="5" t="s">
        <v>7</v>
      </c>
      <c r="J8" s="7" t="s">
        <v>10</v>
      </c>
    </row>
    <row r="9" spans="1:10" ht="66" x14ac:dyDescent="0.25">
      <c r="A9" s="8" t="s">
        <v>34</v>
      </c>
      <c r="B9" s="8" t="s">
        <v>35</v>
      </c>
      <c r="C9" s="16" t="s">
        <v>19</v>
      </c>
      <c r="D9" s="13" t="s">
        <v>6</v>
      </c>
      <c r="E9" s="16" t="s">
        <v>20</v>
      </c>
      <c r="F9" s="8" t="s">
        <v>9</v>
      </c>
      <c r="G9" s="14">
        <v>2603.6799999999998</v>
      </c>
      <c r="H9" s="9">
        <v>123786</v>
      </c>
      <c r="I9" s="15">
        <f>G9/H9</f>
        <v>2.1033719483624966E-2</v>
      </c>
      <c r="J9" s="14">
        <f>24757.2  - G9</f>
        <v>22153.52</v>
      </c>
    </row>
    <row r="10" spans="1:10" x14ac:dyDescent="0.25">
      <c r="A10" s="8"/>
      <c r="B10" s="8"/>
      <c r="C10" s="16"/>
      <c r="D10" s="13"/>
      <c r="E10" s="16"/>
      <c r="F10" s="8"/>
      <c r="G10" s="14"/>
      <c r="H10" s="9"/>
      <c r="I10" s="15"/>
      <c r="J10" s="14"/>
    </row>
    <row r="11" spans="1:10" x14ac:dyDescent="0.25">
      <c r="A11" s="31" t="s">
        <v>15</v>
      </c>
      <c r="B11" s="31"/>
      <c r="C11" s="31"/>
      <c r="D11" s="31"/>
      <c r="E11" s="31"/>
      <c r="F11" s="31"/>
      <c r="G11" s="9">
        <f>SUM(G9:G10)</f>
        <v>2603.6799999999998</v>
      </c>
      <c r="H11" s="9"/>
      <c r="I11" s="11">
        <f>SUM(I9:I10)</f>
        <v>2.1033719483624966E-2</v>
      </c>
      <c r="J11" s="12">
        <f>24757.2 - G11</f>
        <v>22153.52</v>
      </c>
    </row>
    <row r="12" spans="1:10" ht="17.25" thickBot="1" x14ac:dyDescent="0.3"/>
    <row r="13" spans="1:10" ht="21" thickTop="1" thickBot="1" x14ac:dyDescent="0.3">
      <c r="A13" s="28" t="s">
        <v>16</v>
      </c>
      <c r="B13" s="29"/>
      <c r="C13" s="29"/>
      <c r="D13" s="29"/>
      <c r="E13" s="29"/>
      <c r="F13" s="29"/>
      <c r="G13" s="29"/>
      <c r="H13" s="30"/>
    </row>
    <row r="14" spans="1:10" ht="27.75" customHeight="1" thickTop="1" x14ac:dyDescent="0.25">
      <c r="A14" s="23" t="s">
        <v>29</v>
      </c>
      <c r="B14" s="32" t="s">
        <v>26</v>
      </c>
      <c r="C14" s="33"/>
      <c r="D14">
        <v>35719</v>
      </c>
    </row>
    <row r="15" spans="1:10" ht="26.25" customHeight="1" x14ac:dyDescent="0.25">
      <c r="A15" s="24"/>
      <c r="B15" s="34" t="s">
        <v>27</v>
      </c>
      <c r="C15" s="35"/>
      <c r="D15">
        <v>8861</v>
      </c>
    </row>
    <row r="16" spans="1:10" ht="52.5" customHeight="1" x14ac:dyDescent="0.25">
      <c r="A16" s="20" t="s">
        <v>30</v>
      </c>
      <c r="B16" s="21" t="s">
        <v>28</v>
      </c>
      <c r="C16" s="22"/>
      <c r="D16">
        <v>123786</v>
      </c>
    </row>
    <row r="25" spans="1:9" x14ac:dyDescent="0.25">
      <c r="A25" s="3"/>
      <c r="B25" s="3"/>
      <c r="C25" s="4"/>
      <c r="D25" s="3"/>
      <c r="E25" s="4"/>
      <c r="F25" s="3"/>
      <c r="I25" s="2"/>
    </row>
  </sheetData>
  <mergeCells count="9">
    <mergeCell ref="B16:C16"/>
    <mergeCell ref="A14:A15"/>
    <mergeCell ref="A1:J1"/>
    <mergeCell ref="A7:J7"/>
    <mergeCell ref="A13:H13"/>
    <mergeCell ref="A4:F4"/>
    <mergeCell ref="A11:F11"/>
    <mergeCell ref="B14:C14"/>
    <mergeCell ref="B15:C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J8" sqref="J8"/>
    </sheetView>
  </sheetViews>
  <sheetFormatPr defaultRowHeight="16.5" x14ac:dyDescent="0.25"/>
  <cols>
    <col min="1" max="1" width="16.875" customWidth="1"/>
    <col min="2" max="2" width="11" customWidth="1"/>
    <col min="3" max="3" width="10.125" customWidth="1"/>
    <col min="6" max="6" width="13.25" customWidth="1"/>
    <col min="7" max="7" width="19" customWidth="1"/>
    <col min="8" max="8" width="15.5" customWidth="1"/>
    <col min="9" max="9" width="14.25" customWidth="1"/>
    <col min="10" max="10" width="13.375" customWidth="1"/>
  </cols>
  <sheetData>
    <row r="1" spans="1:10" ht="20.25" thickBot="1" x14ac:dyDescent="0.3">
      <c r="A1" s="36" t="s">
        <v>33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33" x14ac:dyDescent="0.25">
      <c r="A2" s="5" t="s">
        <v>0</v>
      </c>
      <c r="B2" s="6" t="s">
        <v>11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8</v>
      </c>
      <c r="I2" s="5" t="s">
        <v>7</v>
      </c>
      <c r="J2" s="7" t="s">
        <v>10</v>
      </c>
    </row>
    <row r="3" spans="1:10" ht="33" x14ac:dyDescent="0.25">
      <c r="A3" s="8" t="s">
        <v>22</v>
      </c>
      <c r="B3" s="8"/>
      <c r="C3" s="16" t="s">
        <v>23</v>
      </c>
      <c r="D3" s="8" t="s">
        <v>24</v>
      </c>
      <c r="E3" s="16">
        <v>147</v>
      </c>
      <c r="F3" s="16" t="s">
        <v>25</v>
      </c>
      <c r="G3" s="9">
        <v>8400</v>
      </c>
      <c r="H3" s="9">
        <v>44580</v>
      </c>
      <c r="I3" s="10">
        <f>G3/H3</f>
        <v>0.18842530282637954</v>
      </c>
      <c r="J3" s="9">
        <f>8916 - G3</f>
        <v>516</v>
      </c>
    </row>
    <row r="4" spans="1:10" x14ac:dyDescent="0.25">
      <c r="A4" s="31" t="s">
        <v>15</v>
      </c>
      <c r="B4" s="31"/>
      <c r="C4" s="31"/>
      <c r="D4" s="31"/>
      <c r="E4" s="31"/>
      <c r="F4" s="31"/>
      <c r="G4" s="9">
        <f>SUM(G3:G3)</f>
        <v>8400</v>
      </c>
      <c r="H4" s="9"/>
      <c r="I4" s="11">
        <f>SUM(I3:I3)</f>
        <v>0.18842530282637954</v>
      </c>
      <c r="J4" s="12">
        <f>8916 - G4</f>
        <v>516</v>
      </c>
    </row>
    <row r="5" spans="1:10" x14ac:dyDescent="0.25">
      <c r="A5" s="19"/>
      <c r="B5" s="19"/>
      <c r="C5" s="19"/>
      <c r="D5" s="19"/>
      <c r="E5" s="19"/>
      <c r="F5" s="19"/>
      <c r="G5" s="1"/>
      <c r="H5" s="1"/>
      <c r="I5" s="17"/>
      <c r="J5" s="18"/>
    </row>
    <row r="7" spans="1:10" ht="17.25" thickBot="1" x14ac:dyDescent="0.3"/>
    <row r="8" spans="1:10" ht="21" thickTop="1" thickBot="1" x14ac:dyDescent="0.3">
      <c r="A8" s="28" t="s">
        <v>16</v>
      </c>
      <c r="B8" s="29"/>
      <c r="C8" s="29"/>
      <c r="D8" s="29"/>
      <c r="E8" s="29"/>
      <c r="F8" s="29"/>
      <c r="G8" s="29"/>
      <c r="H8" s="30"/>
    </row>
    <row r="9" spans="1:10" ht="28.5" customHeight="1" thickTop="1" x14ac:dyDescent="0.25">
      <c r="A9" s="23" t="s">
        <v>29</v>
      </c>
      <c r="B9" s="32" t="s">
        <v>26</v>
      </c>
      <c r="C9" s="33"/>
      <c r="D9">
        <v>35719</v>
      </c>
    </row>
    <row r="10" spans="1:10" ht="31.5" customHeight="1" x14ac:dyDescent="0.25">
      <c r="A10" s="24"/>
      <c r="B10" s="34" t="s">
        <v>27</v>
      </c>
      <c r="C10" s="35"/>
      <c r="D10">
        <v>8861</v>
      </c>
    </row>
    <row r="11" spans="1:10" ht="61.5" customHeight="1" x14ac:dyDescent="0.25">
      <c r="A11" s="20" t="s">
        <v>30</v>
      </c>
      <c r="B11" s="21" t="s">
        <v>28</v>
      </c>
      <c r="C11" s="22"/>
      <c r="D11">
        <v>123786</v>
      </c>
    </row>
  </sheetData>
  <mergeCells count="7">
    <mergeCell ref="B11:C11"/>
    <mergeCell ref="A1:J1"/>
    <mergeCell ref="A4:F4"/>
    <mergeCell ref="A8:H8"/>
    <mergeCell ref="A9:A10"/>
    <mergeCell ref="B9:C9"/>
    <mergeCell ref="B10:C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F12" sqref="F12"/>
    </sheetView>
  </sheetViews>
  <sheetFormatPr defaultRowHeight="16.5" x14ac:dyDescent="0.25"/>
  <cols>
    <col min="1" max="1" width="11" customWidth="1"/>
    <col min="2" max="2" width="10.375" customWidth="1"/>
    <col min="3" max="3" width="11.5" customWidth="1"/>
    <col min="4" max="4" width="10.125" customWidth="1"/>
    <col min="6" max="6" width="14.125" customWidth="1"/>
    <col min="7" max="7" width="18.5" customWidth="1"/>
    <col min="8" max="8" width="15.125" customWidth="1"/>
    <col min="9" max="9" width="14.375" customWidth="1"/>
    <col min="10" max="10" width="13.625" customWidth="1"/>
  </cols>
  <sheetData>
    <row r="1" spans="1:10" ht="20.25" thickBot="1" x14ac:dyDescent="0.3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33" x14ac:dyDescent="0.25">
      <c r="A2" s="5" t="s">
        <v>0</v>
      </c>
      <c r="B2" s="6" t="s">
        <v>11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8</v>
      </c>
      <c r="I2" s="5" t="s">
        <v>7</v>
      </c>
      <c r="J2" s="7" t="s">
        <v>10</v>
      </c>
    </row>
    <row r="3" spans="1:10" x14ac:dyDescent="0.25">
      <c r="A3" s="8" t="s">
        <v>13</v>
      </c>
      <c r="B3" s="8"/>
      <c r="C3" s="16" t="s">
        <v>14</v>
      </c>
      <c r="D3" s="8" t="s">
        <v>12</v>
      </c>
      <c r="E3" s="16">
        <v>174</v>
      </c>
      <c r="F3" s="8" t="s">
        <v>9</v>
      </c>
      <c r="G3" s="9">
        <v>877.78</v>
      </c>
      <c r="H3" s="9">
        <v>69900</v>
      </c>
      <c r="I3" s="10">
        <v>1.255E-2</v>
      </c>
      <c r="J3" s="9">
        <f>3495 - G3</f>
        <v>2617.2200000000003</v>
      </c>
    </row>
    <row r="4" spans="1:10" x14ac:dyDescent="0.25">
      <c r="A4" s="31" t="s">
        <v>21</v>
      </c>
      <c r="B4" s="31"/>
      <c r="C4" s="31"/>
      <c r="D4" s="31"/>
      <c r="E4" s="31"/>
      <c r="F4" s="31"/>
      <c r="G4" s="9">
        <f>SUM(G3)</f>
        <v>877.78</v>
      </c>
      <c r="H4" s="9"/>
      <c r="I4" s="11">
        <f>SUM(I3)</f>
        <v>1.255E-2</v>
      </c>
      <c r="J4" s="12">
        <f>3495 - G4</f>
        <v>2617.2200000000003</v>
      </c>
    </row>
    <row r="5" spans="1:10" ht="17.25" thickBot="1" x14ac:dyDescent="0.3">
      <c r="A5" s="3"/>
      <c r="B5" s="3"/>
      <c r="C5" s="4"/>
      <c r="D5" s="3"/>
      <c r="E5" s="4"/>
      <c r="F5" s="3"/>
      <c r="I5" s="2"/>
    </row>
    <row r="6" spans="1:10" ht="21" thickTop="1" thickBot="1" x14ac:dyDescent="0.3">
      <c r="A6" s="42" t="s">
        <v>17</v>
      </c>
      <c r="B6" s="43"/>
      <c r="C6" s="43"/>
      <c r="D6" s="43"/>
      <c r="E6" s="43"/>
      <c r="F6" s="43"/>
      <c r="G6" s="43"/>
      <c r="H6" s="44"/>
      <c r="I6" s="2"/>
    </row>
    <row r="7" spans="1:10" ht="17.25" thickTop="1" x14ac:dyDescent="0.25"/>
  </sheetData>
  <mergeCells count="3">
    <mergeCell ref="A1:J1"/>
    <mergeCell ref="A6:H6"/>
    <mergeCell ref="A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馬公都市計畫(不含第三漁港地區)</vt:lpstr>
      <vt:lpstr>原第三漁港附近地區</vt:lpstr>
      <vt:lpstr>鎖港都市計畫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fa72150</dc:creator>
  <cp:lastModifiedBy>萬素玉</cp:lastModifiedBy>
  <cp:lastPrinted>2024-05-29T08:06:11Z</cp:lastPrinted>
  <dcterms:created xsi:type="dcterms:W3CDTF">2019-06-28T01:48:13Z</dcterms:created>
  <dcterms:modified xsi:type="dcterms:W3CDTF">2024-05-29T08:06:21Z</dcterms:modified>
</cp:coreProperties>
</file>