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5.衛生醫療管理(16)" sheetId="1" r:id="rId1"/>
  </sheets>
  <externalReferences>
    <externalReference r:id="rId2"/>
  </externalReferences>
  <definedNames>
    <definedName name="_xlnm._FilterDatabase" localSheetId="0" hidden="1">'15.衛生醫療管理(16)'!$A$6:$M$20</definedName>
    <definedName name="database_1">#REF!</definedName>
    <definedName name="database_10">#REF!</definedName>
    <definedName name="database_11">#REF!</definedName>
    <definedName name="database_16">'15.衛生醫療管理(16)'!$A$6:$M$20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'15.衛生醫療管理(16)'!$A$1:$L$45</definedName>
  </definedNames>
  <calcPr calcId="125725"/>
</workbook>
</file>

<file path=xl/calcChain.xml><?xml version="1.0" encoding="utf-8"?>
<calcChain xmlns="http://schemas.openxmlformats.org/spreadsheetml/2006/main">
  <c r="R29" i="1"/>
  <c r="R28"/>
  <c r="R27"/>
  <c r="R26"/>
  <c r="Q26"/>
  <c r="Q27" s="1"/>
  <c r="T25"/>
  <c r="S25"/>
  <c r="R25"/>
  <c r="L19"/>
  <c r="K19"/>
  <c r="J19"/>
  <c r="I19"/>
  <c r="H19"/>
  <c r="G19"/>
  <c r="F19"/>
  <c r="E19"/>
  <c r="D19"/>
  <c r="C19"/>
  <c r="L17"/>
  <c r="K17"/>
  <c r="J17"/>
  <c r="I17"/>
  <c r="H17"/>
  <c r="G17"/>
  <c r="F17"/>
  <c r="E17"/>
  <c r="D17"/>
  <c r="C17"/>
  <c r="Q28" l="1"/>
  <c r="S27"/>
  <c r="T27"/>
  <c r="T26"/>
  <c r="S26"/>
  <c r="Q29" l="1"/>
  <c r="S28"/>
  <c r="T28"/>
  <c r="S29" l="1"/>
  <c r="T29"/>
</calcChain>
</file>

<file path=xl/sharedStrings.xml><?xml version="1.0" encoding="utf-8"?>
<sst xmlns="http://schemas.openxmlformats.org/spreadsheetml/2006/main" count="40" uniqueCount="37">
  <si>
    <t>十五、衛生醫療管理</t>
    <phoneticPr fontId="4" type="noConversion"/>
  </si>
  <si>
    <t>年(季)別</t>
  </si>
  <si>
    <t>食品衛生管理</t>
    <phoneticPr fontId="4" type="noConversion"/>
  </si>
  <si>
    <t>營業衛生管理</t>
    <phoneticPr fontId="4" type="noConversion"/>
  </si>
  <si>
    <t>藥品管理</t>
    <phoneticPr fontId="4" type="noConversion"/>
  </si>
  <si>
    <t>抽驗
件數</t>
    <phoneticPr fontId="4" type="noConversion"/>
  </si>
  <si>
    <t>不合規
定件數</t>
    <phoneticPr fontId="4" type="noConversion"/>
  </si>
  <si>
    <r>
      <t>食品製造商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家</t>
    </r>
    <r>
      <rPr>
        <sz val="10"/>
        <rFont val="Times New Roman"/>
        <family val="1"/>
      </rPr>
      <t>)</t>
    </r>
    <phoneticPr fontId="4" type="noConversion"/>
  </si>
  <si>
    <r>
      <t>販賣場所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家</t>
    </r>
    <r>
      <rPr>
        <sz val="10"/>
        <rFont val="Times New Roman"/>
        <family val="1"/>
      </rPr>
      <t>)</t>
    </r>
    <phoneticPr fontId="4" type="noConversion"/>
  </si>
  <si>
    <t>稽查
家次</t>
    <phoneticPr fontId="4" type="noConversion"/>
  </si>
  <si>
    <t>輔導改
善次數</t>
    <phoneticPr fontId="4" type="noConversion"/>
  </si>
  <si>
    <t>檢查
家次</t>
    <phoneticPr fontId="4" type="noConversion"/>
  </si>
  <si>
    <t>違法
家次</t>
    <phoneticPr fontId="4" type="noConversion"/>
  </si>
  <si>
    <t>稽查家數</t>
    <phoneticPr fontId="4" type="noConversion"/>
  </si>
  <si>
    <t>不合格</t>
    <phoneticPr fontId="4" type="noConversion"/>
  </si>
  <si>
    <t>不合格</t>
    <phoneticPr fontId="4" type="noConversion"/>
  </si>
  <si>
    <t>101年</t>
    <phoneticPr fontId="4" type="noConversion"/>
  </si>
  <si>
    <t>102年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</si>
  <si>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</si>
  <si>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</si>
  <si>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</si>
  <si>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</t>
    <phoneticPr fontId="4" type="noConversion"/>
  </si>
  <si>
    <t>第一季</t>
    <phoneticPr fontId="4" type="noConversion"/>
  </si>
  <si>
    <t>當季較上</t>
  </si>
  <si>
    <t>季增減％</t>
  </si>
  <si>
    <t>當季較上年</t>
  </si>
  <si>
    <t>同季增減％</t>
  </si>
  <si>
    <t>資料來源：澎湖縣政府衛生局之公務統計報表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</si>
  <si>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</si>
  <si>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</si>
  <si>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</si>
  <si>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食品衛生抽驗件數</t>
    <phoneticPr fontId="4" type="noConversion"/>
  </si>
  <si>
    <t>營業衛生稽查家次</t>
    <phoneticPr fontId="4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</si>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</sst>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4">
    <numFmt numFmtId="176" formatCode="#,##0;\-#,##0;&quot;－&quot;;@"/>
    <numFmt numFmtId="177" formatCode="#,##0;#,##0;* &quot;-&quot;;@"/>
    <numFmt numFmtId="178" formatCode="#,##0.00;\-#,##0.00;&quot;－&quot;;@"/>
    <numFmt numFmtId="179" formatCode="#\ ##0"/>
  </numFmts>
  <fonts count="20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name val="Arial Narrow"/>
      <family val="2"/>
    </font>
    <font>
      <sz val="11"/>
      <name val="Arial Narrow"/>
      <family val="2"/>
    </font>
    <font>
      <sz val="10"/>
      <color indexed="12"/>
      <name val="標楷體"/>
      <family val="4"/>
      <charset val="136"/>
    </font>
    <font>
      <sz val="10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Continuous"/>
    </xf>
    <xf numFmtId="0" fontId="5" fillId="0" borderId="0" xfId="1" applyFont="1"/>
    <xf numFmtId="0" fontId="5" fillId="0" borderId="0" xfId="1" applyFont="1" applyBorder="1"/>
    <xf numFmtId="0" fontId="6" fillId="0" borderId="0" xfId="1" applyFont="1" applyBorder="1" applyAlignment="1">
      <alignment horizontal="centerContinuous"/>
    </xf>
    <xf numFmtId="0" fontId="7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0" xfId="1" applyFont="1" applyBorder="1" applyAlignment="1">
      <alignment horizontal="centerContinuous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 wrapText="1" justifyLastLine="1"/>
    </xf>
    <xf numFmtId="0" fontId="7" fillId="0" borderId="8" xfId="1" applyFont="1" applyBorder="1" applyAlignment="1">
      <alignment horizontal="distributed" vertical="center" wrapText="1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1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1" applyFont="1" applyBorder="1" applyAlignment="1">
      <alignment horizontal="distributed" vertical="center" wrapText="1" justifyLastLine="1"/>
    </xf>
    <xf numFmtId="0" fontId="7" fillId="0" borderId="15" xfId="1" applyFont="1" applyBorder="1" applyAlignment="1">
      <alignment horizontal="distributed" vertical="center" wrapText="1" justifyLastLine="1"/>
    </xf>
    <xf numFmtId="0" fontId="7" fillId="0" borderId="16" xfId="1" applyFont="1" applyBorder="1" applyAlignment="1">
      <alignment horizontal="distributed" vertical="center" wrapText="1" justifyLastLine="1"/>
    </xf>
    <xf numFmtId="0" fontId="7" fillId="0" borderId="17" xfId="1" applyFont="1" applyBorder="1" applyAlignment="1">
      <alignment horizontal="distributed" vertical="center" wrapText="1" justifyLastLine="1"/>
    </xf>
    <xf numFmtId="0" fontId="7" fillId="0" borderId="0" xfId="1" applyFont="1" applyBorder="1" applyAlignment="1">
      <alignment horizontal="distributed" vertical="center" wrapText="1"/>
    </xf>
    <xf numFmtId="0" fontId="9" fillId="0" borderId="0" xfId="0" applyFont="1" applyBorder="1" applyAlignment="1">
      <alignment vertical="top"/>
    </xf>
    <xf numFmtId="176" fontId="10" fillId="0" borderId="7" xfId="1" applyNumberFormat="1" applyFont="1" applyBorder="1" applyAlignment="1">
      <alignment horizontal="right" vertical="top"/>
    </xf>
    <xf numFmtId="176" fontId="10" fillId="0" borderId="0" xfId="1" applyNumberFormat="1" applyFont="1" applyBorder="1" applyAlignment="1">
      <alignment horizontal="right" vertical="top"/>
    </xf>
    <xf numFmtId="177" fontId="7" fillId="0" borderId="0" xfId="1" applyNumberFormat="1" applyFont="1" applyBorder="1" applyAlignment="1">
      <alignment horizontal="center" vertical="top"/>
    </xf>
    <xf numFmtId="0" fontId="5" fillId="0" borderId="0" xfId="1" applyFont="1" applyAlignment="1">
      <alignment vertical="top"/>
    </xf>
    <xf numFmtId="0" fontId="7" fillId="0" borderId="18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 vertical="top"/>
    </xf>
    <xf numFmtId="176" fontId="11" fillId="0" borderId="18" xfId="1" applyNumberFormat="1" applyFont="1" applyFill="1" applyBorder="1" applyAlignment="1">
      <alignment horizontal="right" vertical="top" shrinkToFit="1"/>
    </xf>
    <xf numFmtId="176" fontId="10" fillId="0" borderId="18" xfId="1" applyNumberFormat="1" applyFont="1" applyFill="1" applyBorder="1" applyAlignment="1">
      <alignment horizontal="right" vertical="top" shrinkToFit="1"/>
    </xf>
    <xf numFmtId="177" fontId="7" fillId="0" borderId="0" xfId="1" applyNumberFormat="1" applyFont="1" applyAlignment="1">
      <alignment vertical="top"/>
    </xf>
    <xf numFmtId="0" fontId="7" fillId="0" borderId="19" xfId="0" applyFont="1" applyFill="1" applyBorder="1" applyAlignment="1">
      <alignment horizontal="right" vertical="top"/>
    </xf>
    <xf numFmtId="177" fontId="12" fillId="0" borderId="0" xfId="1" applyNumberFormat="1" applyFont="1" applyAlignment="1">
      <alignment vertical="top"/>
    </xf>
    <xf numFmtId="0" fontId="7" fillId="2" borderId="0" xfId="0" applyFont="1" applyFill="1" applyBorder="1" applyAlignment="1">
      <alignment horizontal="right"/>
    </xf>
    <xf numFmtId="0" fontId="7" fillId="2" borderId="20" xfId="0" applyFont="1" applyFill="1" applyBorder="1" applyAlignment="1">
      <alignment horizontal="right" vertical="top"/>
    </xf>
    <xf numFmtId="176" fontId="11" fillId="2" borderId="0" xfId="1" applyNumberFormat="1" applyFont="1" applyFill="1" applyBorder="1" applyAlignment="1">
      <alignment horizontal="right" vertical="top" shrinkToFit="1"/>
    </xf>
    <xf numFmtId="176" fontId="10" fillId="2" borderId="0" xfId="1" applyNumberFormat="1" applyFont="1" applyFill="1" applyBorder="1" applyAlignment="1">
      <alignment horizontal="right" vertical="top" shrinkToFit="1"/>
    </xf>
    <xf numFmtId="177" fontId="12" fillId="2" borderId="0" xfId="1" applyNumberFormat="1" applyFont="1" applyFill="1" applyAlignment="1">
      <alignment vertical="top"/>
    </xf>
    <xf numFmtId="0" fontId="5" fillId="2" borderId="0" xfId="1" applyFont="1" applyFill="1" applyAlignment="1">
      <alignment vertical="top"/>
    </xf>
    <xf numFmtId="0" fontId="7" fillId="0" borderId="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right" vertical="top"/>
    </xf>
    <xf numFmtId="176" fontId="11" fillId="0" borderId="0" xfId="1" applyNumberFormat="1" applyFont="1" applyFill="1" applyBorder="1" applyAlignment="1">
      <alignment horizontal="right" vertical="top" shrinkToFit="1"/>
    </xf>
    <xf numFmtId="176" fontId="10" fillId="0" borderId="0" xfId="1" applyNumberFormat="1" applyFont="1" applyFill="1" applyBorder="1" applyAlignment="1">
      <alignment horizontal="right" vertical="top" shrinkToFit="1"/>
    </xf>
    <xf numFmtId="177" fontId="12" fillId="0" borderId="0" xfId="1" applyNumberFormat="1" applyFont="1" applyFill="1" applyAlignment="1">
      <alignment vertical="top"/>
    </xf>
    <xf numFmtId="0" fontId="5" fillId="0" borderId="0" xfId="1" applyFont="1" applyFill="1" applyAlignment="1">
      <alignment vertical="top"/>
    </xf>
    <xf numFmtId="0" fontId="7" fillId="0" borderId="13" xfId="0" applyFont="1" applyBorder="1" applyAlignment="1">
      <alignment horizontal="right" vertical="top"/>
    </xf>
    <xf numFmtId="176" fontId="11" fillId="0" borderId="14" xfId="1" applyNumberFormat="1" applyFont="1" applyBorder="1" applyAlignment="1">
      <alignment horizontal="right" vertical="top" shrinkToFit="1"/>
    </xf>
    <xf numFmtId="176" fontId="11" fillId="0" borderId="13" xfId="1" applyNumberFormat="1" applyFont="1" applyBorder="1" applyAlignment="1">
      <alignment horizontal="right" vertical="top" shrinkToFit="1"/>
    </xf>
    <xf numFmtId="176" fontId="10" fillId="0" borderId="13" xfId="1" applyNumberFormat="1" applyFont="1" applyBorder="1" applyAlignment="1">
      <alignment horizontal="right" vertical="top" shrinkToFi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fill" vertical="center"/>
    </xf>
    <xf numFmtId="49" fontId="11" fillId="0" borderId="7" xfId="0" applyNumberFormat="1" applyFont="1" applyBorder="1" applyAlignment="1">
      <alignment horizontal="right" vertical="center" shrinkToFit="1"/>
    </xf>
    <xf numFmtId="2" fontId="11" fillId="0" borderId="0" xfId="1" applyNumberFormat="1" applyFont="1" applyBorder="1" applyAlignment="1">
      <alignment vertical="center" shrinkToFit="1"/>
    </xf>
    <xf numFmtId="49" fontId="11" fillId="0" borderId="0" xfId="0" applyNumberFormat="1" applyFont="1" applyBorder="1" applyAlignment="1">
      <alignment horizontal="right" vertical="center" shrinkToFit="1"/>
    </xf>
    <xf numFmtId="2" fontId="10" fillId="0" borderId="0" xfId="1" applyNumberFormat="1" applyFont="1" applyBorder="1" applyAlignment="1">
      <alignment vertical="center" shrinkToFit="1"/>
    </xf>
    <xf numFmtId="2" fontId="7" fillId="0" borderId="0" xfId="1" applyNumberFormat="1" applyFont="1" applyBorder="1" applyAlignment="1">
      <alignment vertical="center"/>
    </xf>
    <xf numFmtId="2" fontId="5" fillId="0" borderId="0" xfId="1" applyNumberFormat="1" applyFont="1" applyBorder="1" applyAlignment="1">
      <alignment vertical="center"/>
    </xf>
    <xf numFmtId="2" fontId="7" fillId="0" borderId="21" xfId="0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fill" vertical="center" wrapText="1"/>
    </xf>
    <xf numFmtId="178" fontId="11" fillId="0" borderId="22" xfId="0" applyNumberFormat="1" applyFont="1" applyBorder="1" applyAlignment="1">
      <alignment horizontal="right" vertical="center" shrinkToFit="1"/>
    </xf>
    <xf numFmtId="178" fontId="11" fillId="0" borderId="21" xfId="0" applyNumberFormat="1" applyFont="1" applyBorder="1" applyAlignment="1">
      <alignment horizontal="right" vertical="center" shrinkToFit="1"/>
    </xf>
    <xf numFmtId="178" fontId="10" fillId="0" borderId="21" xfId="0" applyNumberFormat="1" applyFont="1" applyBorder="1" applyAlignment="1">
      <alignment horizontal="right" vertical="center" shrinkToFit="1"/>
    </xf>
    <xf numFmtId="2" fontId="7" fillId="0" borderId="0" xfId="0" applyNumberFormat="1" applyFont="1" applyBorder="1" applyAlignment="1">
      <alignment horizontal="right" vertic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fill" vertical="center" wrapText="1"/>
    </xf>
    <xf numFmtId="179" fontId="11" fillId="0" borderId="7" xfId="0" applyNumberFormat="1" applyFont="1" applyBorder="1" applyAlignment="1">
      <alignment horizontal="right" vertical="center" shrinkToFit="1"/>
    </xf>
    <xf numFmtId="179" fontId="11" fillId="0" borderId="0" xfId="0" applyNumberFormat="1" applyFont="1" applyBorder="1" applyAlignment="1">
      <alignment horizontal="right" vertical="center" shrinkToFit="1"/>
    </xf>
    <xf numFmtId="179" fontId="10" fillId="0" borderId="0" xfId="0" applyNumberFormat="1" applyFont="1" applyBorder="1" applyAlignment="1">
      <alignment horizontal="right" vertical="center" shrinkToFit="1"/>
    </xf>
    <xf numFmtId="49" fontId="7" fillId="0" borderId="0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fill" vertical="center" wrapText="1"/>
    </xf>
    <xf numFmtId="178" fontId="11" fillId="0" borderId="14" xfId="0" applyNumberFormat="1" applyFont="1" applyBorder="1" applyAlignment="1">
      <alignment horizontal="right" vertical="center" shrinkToFit="1"/>
    </xf>
    <xf numFmtId="178" fontId="11" fillId="0" borderId="13" xfId="0" applyNumberFormat="1" applyFont="1" applyBorder="1" applyAlignment="1">
      <alignment horizontal="right" vertical="center" shrinkToFit="1"/>
    </xf>
    <xf numFmtId="178" fontId="13" fillId="0" borderId="13" xfId="0" applyNumberFormat="1" applyFont="1" applyBorder="1" applyAlignment="1">
      <alignment horizontal="right" vertical="center" shrinkToFit="1"/>
    </xf>
    <xf numFmtId="178" fontId="10" fillId="0" borderId="13" xfId="0" applyNumberFormat="1" applyFont="1" applyBorder="1" applyAlignment="1">
      <alignment horizontal="right" vertical="center" shrinkToFit="1"/>
    </xf>
    <xf numFmtId="0" fontId="7" fillId="0" borderId="0" xfId="1" applyFont="1"/>
    <xf numFmtId="0" fontId="7" fillId="0" borderId="0" xfId="1" applyFont="1" applyBorder="1"/>
    <xf numFmtId="0" fontId="5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3" xfId="0" applyFont="1" applyFill="1" applyBorder="1" applyAlignment="1">
      <alignment horizontal="right" vertical="top"/>
    </xf>
    <xf numFmtId="0" fontId="14" fillId="0" borderId="23" xfId="0" applyFont="1" applyFill="1" applyBorder="1" applyAlignment="1">
      <alignment horizontal="right" vertical="top"/>
    </xf>
    <xf numFmtId="0" fontId="14" fillId="5" borderId="23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23" xfId="0" applyFont="1" applyBorder="1" applyAlignment="1">
      <alignment horizontal="right" vertical="top"/>
    </xf>
    <xf numFmtId="0" fontId="5" fillId="6" borderId="23" xfId="0" applyFont="1" applyFill="1" applyBorder="1" applyAlignment="1">
      <alignment horizontal="right" vertical="top"/>
    </xf>
    <xf numFmtId="176" fontId="5" fillId="2" borderId="23" xfId="0" applyNumberFormat="1" applyFont="1" applyFill="1" applyBorder="1" applyAlignment="1">
      <alignment horizontal="right" vertical="top"/>
    </xf>
    <xf numFmtId="0" fontId="5" fillId="0" borderId="23" xfId="0" applyFont="1" applyBorder="1" applyAlignment="1">
      <alignment horizontal="right"/>
    </xf>
    <xf numFmtId="0" fontId="5" fillId="0" borderId="24" xfId="1" applyFont="1" applyBorder="1"/>
    <xf numFmtId="0" fontId="16" fillId="0" borderId="0" xfId="0" applyFont="1" applyFill="1" applyBorder="1"/>
    <xf numFmtId="0" fontId="5" fillId="0" borderId="0" xfId="1" applyFont="1" applyFill="1" applyBorder="1"/>
    <xf numFmtId="0" fontId="17" fillId="0" borderId="0" xfId="1" applyFont="1"/>
    <xf numFmtId="0" fontId="18" fillId="0" borderId="0" xfId="1" applyFont="1" applyBorder="1"/>
    <xf numFmtId="0" fontId="18" fillId="0" borderId="0" xfId="1" applyFont="1"/>
    <xf numFmtId="0" fontId="5" fillId="0" borderId="0" xfId="0" applyFont="1" applyFill="1" applyBorder="1"/>
    <xf numFmtId="0" fontId="7" fillId="0" borderId="0" xfId="0" applyFont="1" applyFill="1" applyBorder="1"/>
    <xf numFmtId="0" fontId="19" fillId="0" borderId="0" xfId="0" applyFont="1" applyFill="1" applyBorder="1"/>
    <xf numFmtId="0" fontId="18" fillId="0" borderId="0" xfId="1" applyFont="1" applyAlignment="1">
      <alignment horizontal="distributed"/>
    </xf>
    <xf numFmtId="0" fontId="14" fillId="0" borderId="0" xfId="0" applyFont="1" applyFill="1" applyBorder="1"/>
    <xf numFmtId="0" fontId="18" fillId="0" borderId="0" xfId="1" applyFont="1" applyAlignment="1"/>
    <xf numFmtId="0" fontId="18" fillId="0" borderId="0" xfId="1" applyFont="1" applyAlignment="1">
      <alignment horizontal="left"/>
    </xf>
  </cellXfs>
  <cellStyles count="2">
    <cellStyle name="一般" xfId="0" builtinId="0"/>
    <cellStyle name="一般_衛生稽查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0.11209974152349106"/>
          <c:y val="0.12014155004546372"/>
          <c:w val="0.81316796628945021"/>
          <c:h val="0.74205075028080625"/>
        </c:manualLayout>
      </c:layout>
      <c:lineChart>
        <c:grouping val="standard"/>
        <c:ser>
          <c:idx val="1"/>
          <c:order val="0"/>
          <c:tx>
            <c:strRef>
              <c:f>'15.衛生醫療管理(16)'!$S$24</c:f>
              <c:strCache>
                <c:ptCount val="1"/>
                <c:pt idx="0">
                  <c:v>食品衛生抽驗件數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'15.衛生醫療管理(16)'!$R$25:$R$29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'15.衛生醫療管理(16)'!$S$25:$S$29</c:f>
              <c:numCache>
                <c:formatCode>#,##0;\-#,##0;"－";@</c:formatCode>
                <c:ptCount val="5"/>
                <c:pt idx="0">
                  <c:v>8620</c:v>
                </c:pt>
                <c:pt idx="1">
                  <c:v>9704</c:v>
                </c:pt>
                <c:pt idx="2">
                  <c:v>10137</c:v>
                </c:pt>
                <c:pt idx="3">
                  <c:v>1482</c:v>
                </c:pt>
                <c:pt idx="4">
                  <c:v>6305</c:v>
                </c:pt>
              </c:numCache>
            </c:numRef>
          </c:val>
        </c:ser>
        <c:marker val="1"/>
        <c:axId val="284598656"/>
        <c:axId val="284600576"/>
      </c:lineChart>
      <c:lineChart>
        <c:grouping val="standard"/>
        <c:ser>
          <c:idx val="0"/>
          <c:order val="1"/>
          <c:tx>
            <c:strRef>
              <c:f>'15.衛生醫療管理(16)'!$T$24</c:f>
              <c:strCache>
                <c:ptCount val="1"/>
                <c:pt idx="0">
                  <c:v>營業衛生稽查家次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'15.衛生醫療管理(16)'!$R$25:$R$29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'15.衛生醫療管理(16)'!$T$25:$T$29</c:f>
              <c:numCache>
                <c:formatCode>#,##0;\-#,##0;"－";@</c:formatCode>
                <c:ptCount val="5"/>
                <c:pt idx="0">
                  <c:v>42</c:v>
                </c:pt>
                <c:pt idx="1">
                  <c:v>64</c:v>
                </c:pt>
                <c:pt idx="2">
                  <c:v>86</c:v>
                </c:pt>
                <c:pt idx="3">
                  <c:v>94</c:v>
                </c:pt>
                <c:pt idx="4">
                  <c:v>65</c:v>
                </c:pt>
              </c:numCache>
            </c:numRef>
          </c:val>
        </c:ser>
        <c:marker val="1"/>
        <c:axId val="284610560"/>
        <c:axId val="284612096"/>
      </c:lineChart>
      <c:catAx>
        <c:axId val="284598656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00576"/>
        <c:crosses val="autoZero"/>
        <c:auto val="1"/>
        <c:lblAlgn val="ctr"/>
        <c:lblOffset val="100"/>
        <c:tickLblSkip val="1"/>
        <c:tickMarkSkip val="1"/>
      </c:catAx>
      <c:valAx>
        <c:axId val="284600576"/>
        <c:scaling>
          <c:orientation val="minMax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598656"/>
        <c:crosses val="autoZero"/>
        <c:crossBetween val="between"/>
      </c:valAx>
      <c:catAx>
        <c:axId val="284610560"/>
        <c:scaling>
          <c:orientation val="minMax"/>
        </c:scaling>
        <c:delete val="1"/>
        <c:axPos val="b"/>
        <c:numFmt formatCode="General" sourceLinked="1"/>
        <c:tickLblPos val="nextTo"/>
        <c:crossAx val="284612096"/>
        <c:crosses val="autoZero"/>
        <c:auto val="1"/>
        <c:lblAlgn val="ctr"/>
        <c:lblOffset val="100"/>
      </c:catAx>
      <c:valAx>
        <c:axId val="284612096"/>
        <c:scaling>
          <c:orientation val="minMax"/>
        </c:scaling>
        <c:axPos val="r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1056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370108629659727"/>
          <c:y val="0.74558415180434556"/>
          <c:w val="0.5177939679248279"/>
          <c:h val="8.83392226148409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114300</xdr:rowOff>
    </xdr:from>
    <xdr:to>
      <xdr:col>11</xdr:col>
      <xdr:colOff>428625</xdr:colOff>
      <xdr:row>34</xdr:row>
      <xdr:rowOff>142875</xdr:rowOff>
    </xdr:to>
    <xdr:graphicFrame macro="">
      <xdr:nvGraphicFramePr>
        <xdr:cNvPr id="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35</xdr:row>
      <xdr:rowOff>95250</xdr:rowOff>
    </xdr:from>
    <xdr:to>
      <xdr:col>11</xdr:col>
      <xdr:colOff>381000</xdr:colOff>
      <xdr:row>44</xdr:row>
      <xdr:rowOff>209550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66675" y="6648450"/>
          <a:ext cx="5238750" cy="2133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季抽驗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6,305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件食品，不合規定件數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件，稽查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家食品製造商，不合格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家，稽查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133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家販賣場所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，不合格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34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家。營業衛生方面共稽查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65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家次，需輔導改善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家。本季對縣內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275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家藥商、藥局及診所實施藥品檢查，無查獲違法案件。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0.04989</cdr:x>
      <cdr:y>0.01761</cdr:y>
    </cdr:from>
    <cdr:to>
      <cdr:x>0.23995</cdr:x>
      <cdr:y>0.09865</cdr:y>
    </cdr:to>
    <cdr:sp macro="" textlink="">
      <cdr:nvSpPr>
        <cdr:cNvPr id="210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0711" y="50800"/>
          <a:ext cx="1019227" cy="219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食品衛生抽驗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件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0.7517</cdr:x>
      <cdr:y>0.01761</cdr:y>
    </cdr:from>
    <cdr:to>
      <cdr:x>0.96484</cdr:x>
      <cdr:y>0.09865</cdr:y>
    </cdr:to>
    <cdr:sp macro="" textlink="">
      <cdr:nvSpPr>
        <cdr:cNvPr id="2109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4215" y="50800"/>
          <a:ext cx="1143009" cy="219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營業衛生稽查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家次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showGridLines="0" tabSelected="1" workbookViewId="0">
      <selection sqref="A1:L1"/>
    </sheetView>
  </sheetViews>
  <sheetFormatPr defaultRowHeight="16.5" customHeight="1"/>
  <cols>
    <col min="1" max="1" width="8.625" style="3" customWidth="1"/>
    <col min="2" max="2" width="0.375" style="4" customWidth="1"/>
    <col min="3" max="3" width="5.625" style="3" customWidth="1"/>
    <col min="4" max="4" width="6.125" style="3" customWidth="1"/>
    <col min="5" max="5" width="7.625" style="3" customWidth="1"/>
    <col min="6" max="6" width="6.125" style="3" customWidth="1"/>
    <col min="7" max="7" width="7.625" style="3" customWidth="1"/>
    <col min="8" max="8" width="6.125" style="3" customWidth="1"/>
    <col min="9" max="9" width="5.125" style="3" customWidth="1"/>
    <col min="10" max="10" width="6.125" style="3" customWidth="1"/>
    <col min="11" max="11" width="5.125" style="3" customWidth="1"/>
    <col min="12" max="12" width="6.125" style="3" customWidth="1"/>
    <col min="13" max="13" width="0.875" style="3" customWidth="1"/>
    <col min="14" max="15" width="3.625" style="3" hidden="1" customWidth="1"/>
    <col min="16" max="16" width="8.625" style="3" hidden="1" customWidth="1"/>
    <col min="17" max="17" width="4.625" style="3" hidden="1" customWidth="1"/>
    <col min="18" max="18" width="14.625" style="3" hidden="1" customWidth="1"/>
    <col min="19" max="37" width="0" style="3" hidden="1" customWidth="1"/>
    <col min="38" max="16384" width="9" style="3"/>
  </cols>
  <sheetData>
    <row r="1" spans="1:13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s="4" customFormat="1" ht="15" customHeight="1" thickBot="1">
      <c r="D2" s="5"/>
      <c r="F2" s="5"/>
      <c r="H2" s="5"/>
    </row>
    <row r="3" spans="1:13" s="4" customFormat="1" ht="15" customHeight="1">
      <c r="A3" s="6" t="s">
        <v>1</v>
      </c>
      <c r="B3" s="7"/>
      <c r="C3" s="8" t="s">
        <v>2</v>
      </c>
      <c r="D3" s="9"/>
      <c r="E3" s="9"/>
      <c r="F3" s="9"/>
      <c r="G3" s="9"/>
      <c r="H3" s="10"/>
      <c r="I3" s="11" t="s">
        <v>3</v>
      </c>
      <c r="J3" s="10"/>
      <c r="K3" s="11" t="s">
        <v>4</v>
      </c>
      <c r="L3" s="9"/>
      <c r="M3" s="12"/>
    </row>
    <row r="4" spans="1:13" ht="15" customHeight="1">
      <c r="A4" s="13"/>
      <c r="B4" s="14"/>
      <c r="C4" s="15" t="s">
        <v>5</v>
      </c>
      <c r="D4" s="16" t="s">
        <v>6</v>
      </c>
      <c r="E4" s="17" t="s">
        <v>7</v>
      </c>
      <c r="F4" s="18"/>
      <c r="G4" s="19" t="s">
        <v>8</v>
      </c>
      <c r="H4" s="18"/>
      <c r="I4" s="20" t="s">
        <v>9</v>
      </c>
      <c r="J4" s="20" t="s">
        <v>10</v>
      </c>
      <c r="K4" s="20" t="s">
        <v>11</v>
      </c>
      <c r="L4" s="20" t="s">
        <v>12</v>
      </c>
      <c r="M4" s="12"/>
    </row>
    <row r="5" spans="1:13" ht="15" customHeight="1" thickBot="1">
      <c r="A5" s="21"/>
      <c r="B5" s="22"/>
      <c r="C5" s="23"/>
      <c r="D5" s="24"/>
      <c r="E5" s="25" t="s">
        <v>13</v>
      </c>
      <c r="F5" s="25" t="s">
        <v>14</v>
      </c>
      <c r="G5" s="25" t="s">
        <v>13</v>
      </c>
      <c r="H5" s="25" t="s">
        <v>15</v>
      </c>
      <c r="I5" s="26"/>
      <c r="J5" s="26"/>
      <c r="K5" s="26"/>
      <c r="L5" s="26"/>
      <c r="M5" s="27"/>
    </row>
    <row r="6" spans="1:13" s="32" customFormat="1" ht="9.9499999999999993" customHeight="1">
      <c r="A6" s="28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13" s="32" customFormat="1" ht="15" customHeight="1">
      <c r="A7" s="33" t="s">
        <v>16</v>
      </c>
      <c r="B7" s="34"/>
      <c r="C7" s="35">
        <v>29546</v>
      </c>
      <c r="D7" s="35">
        <v>214</v>
      </c>
      <c r="E7" s="35">
        <v>85</v>
      </c>
      <c r="F7" s="35">
        <v>3</v>
      </c>
      <c r="G7" s="35">
        <v>513</v>
      </c>
      <c r="H7" s="35">
        <v>5</v>
      </c>
      <c r="I7" s="35">
        <v>227</v>
      </c>
      <c r="J7" s="35">
        <v>0</v>
      </c>
      <c r="K7" s="35">
        <v>850</v>
      </c>
      <c r="L7" s="36">
        <v>0</v>
      </c>
      <c r="M7" s="37"/>
    </row>
    <row r="8" spans="1:13" s="32" customFormat="1" ht="15" customHeight="1">
      <c r="A8" s="33" t="s">
        <v>17</v>
      </c>
      <c r="B8" s="38"/>
      <c r="C8" s="35"/>
      <c r="D8" s="35"/>
      <c r="E8" s="35"/>
      <c r="F8" s="35"/>
      <c r="G8" s="35"/>
      <c r="H8" s="35"/>
      <c r="I8" s="35"/>
      <c r="J8" s="35"/>
      <c r="K8" s="35"/>
      <c r="L8" s="36"/>
      <c r="M8" s="39"/>
    </row>
    <row r="9" spans="1:13" s="45" customFormat="1" ht="15" customHeight="1">
      <c r="A9" s="40" t="s">
        <v>18</v>
      </c>
      <c r="B9" s="41"/>
      <c r="C9" s="42">
        <v>8620</v>
      </c>
      <c r="D9" s="42">
        <v>38</v>
      </c>
      <c r="E9" s="42">
        <v>9</v>
      </c>
      <c r="F9" s="42">
        <v>1</v>
      </c>
      <c r="G9" s="42">
        <v>108</v>
      </c>
      <c r="H9" s="42">
        <v>4</v>
      </c>
      <c r="I9" s="42">
        <v>42</v>
      </c>
      <c r="J9" s="42">
        <v>0</v>
      </c>
      <c r="K9" s="42">
        <v>244</v>
      </c>
      <c r="L9" s="43">
        <v>0</v>
      </c>
      <c r="M9" s="44"/>
    </row>
    <row r="10" spans="1:13" s="51" customFormat="1" ht="15" customHeight="1">
      <c r="A10" s="46" t="s">
        <v>19</v>
      </c>
      <c r="B10" s="47"/>
      <c r="C10" s="48">
        <v>9704</v>
      </c>
      <c r="D10" s="48">
        <v>20</v>
      </c>
      <c r="E10" s="48">
        <v>69</v>
      </c>
      <c r="F10" s="48">
        <v>1</v>
      </c>
      <c r="G10" s="48">
        <v>127</v>
      </c>
      <c r="H10" s="48">
        <v>1</v>
      </c>
      <c r="I10" s="48">
        <v>64</v>
      </c>
      <c r="J10" s="48">
        <v>6</v>
      </c>
      <c r="K10" s="48">
        <v>198</v>
      </c>
      <c r="L10" s="49">
        <v>0</v>
      </c>
      <c r="M10" s="50"/>
    </row>
    <row r="11" spans="1:13" s="32" customFormat="1" ht="15" customHeight="1">
      <c r="A11" s="40" t="s">
        <v>20</v>
      </c>
      <c r="B11" s="41"/>
      <c r="C11" s="42">
        <v>10137</v>
      </c>
      <c r="D11" s="42">
        <v>154</v>
      </c>
      <c r="E11" s="42">
        <v>18</v>
      </c>
      <c r="F11" s="42">
        <v>0</v>
      </c>
      <c r="G11" s="42">
        <v>150</v>
      </c>
      <c r="H11" s="42">
        <v>13</v>
      </c>
      <c r="I11" s="42">
        <v>86</v>
      </c>
      <c r="J11" s="42">
        <v>0</v>
      </c>
      <c r="K11" s="42">
        <v>271</v>
      </c>
      <c r="L11" s="43">
        <v>0</v>
      </c>
      <c r="M11" s="39"/>
    </row>
    <row r="12" spans="1:13" s="32" customFormat="1" ht="15" customHeight="1">
      <c r="A12" s="33" t="s">
        <v>21</v>
      </c>
      <c r="B12" s="38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39"/>
    </row>
    <row r="13" spans="1:13" s="51" customFormat="1" ht="15" customHeight="1">
      <c r="A13" s="46" t="s">
        <v>22</v>
      </c>
      <c r="B13" s="47"/>
      <c r="C13" s="48">
        <v>1482</v>
      </c>
      <c r="D13" s="48">
        <v>12</v>
      </c>
      <c r="E13" s="48">
        <v>43</v>
      </c>
      <c r="F13" s="48">
        <v>3</v>
      </c>
      <c r="G13" s="48">
        <v>133</v>
      </c>
      <c r="H13" s="48">
        <v>4</v>
      </c>
      <c r="I13" s="48">
        <v>94</v>
      </c>
      <c r="J13" s="48">
        <v>0</v>
      </c>
      <c r="K13" s="48">
        <v>259</v>
      </c>
      <c r="L13" s="49">
        <v>0</v>
      </c>
      <c r="M13" s="50"/>
    </row>
    <row r="14" spans="1:13" s="45" customFormat="1" ht="15" customHeight="1">
      <c r="A14" s="40" t="s">
        <v>18</v>
      </c>
      <c r="B14" s="41"/>
      <c r="C14" s="42">
        <v>6305</v>
      </c>
      <c r="D14" s="42">
        <v>5</v>
      </c>
      <c r="E14" s="42">
        <v>25</v>
      </c>
      <c r="F14" s="42">
        <v>14</v>
      </c>
      <c r="G14" s="42">
        <v>133</v>
      </c>
      <c r="H14" s="42">
        <v>34</v>
      </c>
      <c r="I14" s="42">
        <v>65</v>
      </c>
      <c r="J14" s="42">
        <v>1</v>
      </c>
      <c r="K14" s="42">
        <v>275</v>
      </c>
      <c r="L14" s="43">
        <v>0</v>
      </c>
      <c r="M14" s="44"/>
    </row>
    <row r="15" spans="1:13" s="32" customFormat="1" ht="9.9499999999999993" customHeight="1" thickBot="1">
      <c r="A15" s="52"/>
      <c r="B15" s="52"/>
      <c r="C15" s="53"/>
      <c r="D15" s="54"/>
      <c r="E15" s="54"/>
      <c r="F15" s="54"/>
      <c r="G15" s="54"/>
      <c r="H15" s="54"/>
      <c r="I15" s="54"/>
      <c r="J15" s="54"/>
      <c r="K15" s="54"/>
      <c r="L15" s="55"/>
      <c r="M15" s="39"/>
    </row>
    <row r="16" spans="1:13" s="63" customFormat="1" ht="15" customHeight="1">
      <c r="A16" s="56" t="s">
        <v>23</v>
      </c>
      <c r="B16" s="57"/>
      <c r="C16" s="58"/>
      <c r="D16" s="59"/>
      <c r="E16" s="60"/>
      <c r="F16" s="59"/>
      <c r="G16" s="60"/>
      <c r="H16" s="59"/>
      <c r="I16" s="59"/>
      <c r="J16" s="59"/>
      <c r="K16" s="59"/>
      <c r="L16" s="61"/>
      <c r="M16" s="62"/>
    </row>
    <row r="17" spans="1:20" s="63" customFormat="1" ht="15" customHeight="1">
      <c r="A17" s="64" t="s">
        <v>24</v>
      </c>
      <c r="B17" s="65"/>
      <c r="C17" s="66">
        <f t="shared" ref="C17:L17" ca="1" si="0">IF(OFFSET(C17,-4,0)="",IF(ISERR((OFFSET(C17,-3,0)/OFFSET(C17,-5,0)-1)*100),"－",(OFFSET(C17,-3,0)/OFFSET(C17,-5,0)-1)*100),IF(ISERR((OFFSET(C17,-3,0)/OFFSET(C17,-4,0)-1)*100),"－",(OFFSET(C17,-3,0)/OFFSET(C17,-4,0)-1)*100))</f>
        <v>325.43859649122805</v>
      </c>
      <c r="D17" s="67">
        <f t="shared" ca="1" si="0"/>
        <v>-58.333333333333329</v>
      </c>
      <c r="E17" s="67">
        <f t="shared" ca="1" si="0"/>
        <v>-41.860465116279066</v>
      </c>
      <c r="F17" s="67">
        <f t="shared" ca="1" si="0"/>
        <v>366.66666666666669</v>
      </c>
      <c r="G17" s="67">
        <f t="shared" ca="1" si="0"/>
        <v>0</v>
      </c>
      <c r="H17" s="67">
        <f t="shared" ca="1" si="0"/>
        <v>750</v>
      </c>
      <c r="I17" s="67">
        <f t="shared" ca="1" si="0"/>
        <v>-30.851063829787229</v>
      </c>
      <c r="J17" s="67" t="str">
        <f t="shared" ca="1" si="0"/>
        <v>－</v>
      </c>
      <c r="K17" s="67">
        <f t="shared" ca="1" si="0"/>
        <v>6.1776061776061875</v>
      </c>
      <c r="L17" s="68" t="str">
        <f t="shared" ca="1" si="0"/>
        <v>－</v>
      </c>
      <c r="M17" s="69"/>
    </row>
    <row r="18" spans="1:20" s="63" customFormat="1" ht="15" customHeight="1">
      <c r="A18" s="70" t="s">
        <v>25</v>
      </c>
      <c r="B18" s="71"/>
      <c r="C18" s="72"/>
      <c r="D18" s="73"/>
      <c r="E18" s="73"/>
      <c r="F18" s="73"/>
      <c r="G18" s="73"/>
      <c r="H18" s="73"/>
      <c r="I18" s="73"/>
      <c r="J18" s="73"/>
      <c r="K18" s="73"/>
      <c r="L18" s="74"/>
      <c r="M18" s="75"/>
    </row>
    <row r="19" spans="1:20" s="63" customFormat="1" ht="15" customHeight="1" thickBot="1">
      <c r="A19" s="76" t="s">
        <v>26</v>
      </c>
      <c r="B19" s="77"/>
      <c r="C19" s="78">
        <f t="shared" ref="C19:L19" ca="1" si="1">IF(ISERR((OFFSET(C19,-5,0)/OFFSET(C19,-10,0)-1)*100),"－",(OFFSET(C19,-5,0)/OFFSET(C19,-10,0)-1)*100)</f>
        <v>-26.856148491879349</v>
      </c>
      <c r="D19" s="79">
        <f t="shared" ca="1" si="1"/>
        <v>-86.842105263157904</v>
      </c>
      <c r="E19" s="79">
        <f t="shared" ca="1" si="1"/>
        <v>177.77777777777777</v>
      </c>
      <c r="F19" s="80">
        <f t="shared" ca="1" si="1"/>
        <v>1300</v>
      </c>
      <c r="G19" s="79">
        <f t="shared" ca="1" si="1"/>
        <v>23.148148148148138</v>
      </c>
      <c r="H19" s="79">
        <f t="shared" ca="1" si="1"/>
        <v>750</v>
      </c>
      <c r="I19" s="79">
        <f t="shared" ca="1" si="1"/>
        <v>54.761904761904766</v>
      </c>
      <c r="J19" s="79" t="str">
        <f t="shared" ca="1" si="1"/>
        <v>－</v>
      </c>
      <c r="K19" s="79">
        <f t="shared" ca="1" si="1"/>
        <v>12.704918032786882</v>
      </c>
      <c r="L19" s="81" t="str">
        <f t="shared" ca="1" si="1"/>
        <v>－</v>
      </c>
      <c r="M19" s="69"/>
    </row>
    <row r="20" spans="1:20" ht="15" customHeight="1">
      <c r="A20" s="82" t="s">
        <v>27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1:20" ht="15" customHeight="1"/>
    <row r="22" spans="1:20" ht="15" customHeight="1">
      <c r="N22" s="84"/>
      <c r="O22" s="85"/>
      <c r="P22" s="86"/>
      <c r="Q22" s="86"/>
      <c r="R22" s="86"/>
      <c r="S22" s="86"/>
      <c r="T22" s="86"/>
    </row>
    <row r="23" spans="1:20" ht="15" customHeight="1">
      <c r="N23" s="85"/>
      <c r="O23" s="87"/>
      <c r="P23" s="87"/>
      <c r="Q23" s="87"/>
      <c r="R23" s="88" t="s">
        <v>28</v>
      </c>
      <c r="S23" s="89">
        <v>3</v>
      </c>
      <c r="T23" s="89">
        <v>9</v>
      </c>
    </row>
    <row r="24" spans="1:20" ht="15" customHeight="1">
      <c r="N24" s="90"/>
      <c r="O24" s="87"/>
      <c r="P24" s="87"/>
      <c r="Q24" s="88" t="s">
        <v>29</v>
      </c>
      <c r="R24" s="89" t="s">
        <v>30</v>
      </c>
      <c r="S24" s="89" t="s">
        <v>31</v>
      </c>
      <c r="T24" s="89" t="s">
        <v>32</v>
      </c>
    </row>
    <row r="25" spans="1:20" ht="15" customHeight="1">
      <c r="N25" s="91"/>
      <c r="O25" s="92">
        <v>102</v>
      </c>
      <c r="P25" s="87" t="s">
        <v>18</v>
      </c>
      <c r="Q25" s="89">
        <v>9</v>
      </c>
      <c r="R25" s="93" t="str">
        <f>O25 &amp; "年" &amp; P25</f>
        <v>102年第二季</v>
      </c>
      <c r="S25" s="94">
        <f ca="1">OFFSET($A$1,Q25-1,S23-1)</f>
        <v>8620</v>
      </c>
      <c r="T25" s="94">
        <f ca="1">OFFSET($A$1,Q25-1,T23-1)</f>
        <v>42</v>
      </c>
    </row>
    <row r="26" spans="1:20" ht="15" customHeight="1">
      <c r="N26" s="91"/>
      <c r="O26" s="95">
        <v>102</v>
      </c>
      <c r="P26" s="87" t="s">
        <v>33</v>
      </c>
      <c r="Q26" s="95">
        <f ca="1">IF(LEFT(OFFSET($A$1,Q25,0),1)="第",Q25+1,Q25+2)</f>
        <v>10</v>
      </c>
      <c r="R26" s="93" t="str">
        <f>O26 &amp; "年" &amp; P26</f>
        <v>102年第三季</v>
      </c>
      <c r="S26" s="94">
        <f ca="1">OFFSET($A$1,Q26-1,S23-1)</f>
        <v>9704</v>
      </c>
      <c r="T26" s="94">
        <f ca="1">OFFSET($A$1,Q26-1,T23-1)</f>
        <v>64</v>
      </c>
    </row>
    <row r="27" spans="1:20" ht="15" customHeight="1">
      <c r="N27" s="91"/>
      <c r="O27" s="95">
        <v>102</v>
      </c>
      <c r="P27" s="87" t="s">
        <v>34</v>
      </c>
      <c r="Q27" s="95">
        <f ca="1">IF(LEFT(OFFSET($A$1,Q26,0),1)="第",Q26+1,Q26+2)</f>
        <v>11</v>
      </c>
      <c r="R27" s="93" t="str">
        <f>O27 &amp; "年" &amp; P27</f>
        <v>102年第四季</v>
      </c>
      <c r="S27" s="94">
        <f ca="1">OFFSET($A$1,Q27-1,S23-1)</f>
        <v>10137</v>
      </c>
      <c r="T27" s="94">
        <f ca="1">OFFSET($A$1,Q27-1,T23-1)</f>
        <v>86</v>
      </c>
    </row>
    <row r="28" spans="1:20" ht="15" customHeight="1">
      <c r="N28" s="91"/>
      <c r="O28" s="95">
        <v>103</v>
      </c>
      <c r="P28" s="87" t="s">
        <v>35</v>
      </c>
      <c r="Q28" s="95">
        <f ca="1">IF(LEFT(OFFSET($A$1,Q27,0),1)="第",Q27+1,Q27+2)</f>
        <v>13</v>
      </c>
      <c r="R28" s="93" t="str">
        <f>O28 &amp; "年" &amp; P28</f>
        <v>103年第一季</v>
      </c>
      <c r="S28" s="94">
        <f ca="1">OFFSET($A$1,Q28-1,S23-1)</f>
        <v>1482</v>
      </c>
      <c r="T28" s="94">
        <f ca="1">OFFSET($A$1,Q28-1,T23-1)</f>
        <v>94</v>
      </c>
    </row>
    <row r="29" spans="1:20" ht="15" customHeight="1">
      <c r="N29" s="91"/>
      <c r="O29" s="95">
        <v>103</v>
      </c>
      <c r="P29" s="87" t="s">
        <v>36</v>
      </c>
      <c r="Q29" s="95">
        <f ca="1">IF(LEFT(OFFSET($A$1,Q28,0),1)="第",Q28+1,Q28+2)</f>
        <v>14</v>
      </c>
      <c r="R29" s="93" t="str">
        <f>O29 &amp; "年" &amp; P29</f>
        <v>103年第二季</v>
      </c>
      <c r="S29" s="94">
        <f ca="1">OFFSET($A$1,Q29-1,S23-1)</f>
        <v>6305</v>
      </c>
      <c r="T29" s="94">
        <f ca="1">OFFSET($A$1,Q29-1,T23-1)</f>
        <v>65</v>
      </c>
    </row>
    <row r="30" spans="1:20" ht="15" customHeight="1"/>
    <row r="31" spans="1:20" ht="15" customHeight="1"/>
    <row r="32" spans="1:20" ht="15" customHeight="1"/>
    <row r="33" spans="1:19" ht="15" customHeight="1"/>
    <row r="34" spans="1:19" ht="15" customHeight="1"/>
    <row r="35" spans="1:19" ht="15" customHeight="1" thickBo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N35" s="97"/>
      <c r="O35" s="97"/>
      <c r="P35" s="97"/>
      <c r="Q35" s="97"/>
      <c r="R35" s="97"/>
      <c r="S35" s="98"/>
    </row>
    <row r="36" spans="1:19" ht="15" customHeight="1" thickTop="1">
      <c r="A36" s="99"/>
      <c r="B36" s="100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2"/>
      <c r="O36" s="103"/>
      <c r="P36" s="102"/>
      <c r="Q36" s="104"/>
      <c r="R36" s="104"/>
      <c r="S36" s="98"/>
    </row>
    <row r="37" spans="1:19" ht="18" customHeight="1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1"/>
      <c r="N37" s="102"/>
      <c r="O37" s="103"/>
      <c r="P37" s="102"/>
      <c r="Q37" s="106"/>
      <c r="R37" s="102"/>
      <c r="S37" s="98"/>
    </row>
    <row r="38" spans="1:19" ht="18" customHeight="1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1"/>
      <c r="N38" s="102"/>
      <c r="O38" s="103"/>
      <c r="P38" s="102"/>
      <c r="Q38" s="106"/>
      <c r="R38" s="102"/>
      <c r="S38" s="98"/>
    </row>
    <row r="39" spans="1:19" ht="18" customHeight="1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1"/>
      <c r="N39" s="102"/>
      <c r="O39" s="103"/>
      <c r="P39" s="102"/>
      <c r="Q39" s="106"/>
      <c r="R39" s="102"/>
      <c r="S39" s="98"/>
    </row>
    <row r="40" spans="1:19" ht="18" customHeigh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1"/>
      <c r="N40" s="102"/>
      <c r="O40" s="103"/>
      <c r="P40" s="102"/>
      <c r="Q40" s="106"/>
      <c r="R40" s="102"/>
      <c r="S40" s="98"/>
    </row>
    <row r="41" spans="1:19" ht="18" customHeight="1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1"/>
      <c r="N41" s="102"/>
      <c r="O41" s="103"/>
      <c r="P41" s="102"/>
      <c r="Q41" s="106"/>
      <c r="R41" s="102"/>
      <c r="S41" s="98"/>
    </row>
    <row r="42" spans="1:19" ht="18" customHeight="1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2"/>
      <c r="O42" s="103"/>
      <c r="P42" s="102"/>
      <c r="Q42" s="106"/>
      <c r="R42" s="102"/>
      <c r="S42" s="98"/>
    </row>
    <row r="43" spans="1:19" ht="18" customHeight="1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2"/>
      <c r="O43" s="103"/>
      <c r="P43" s="102"/>
      <c r="Q43" s="106"/>
      <c r="R43" s="102"/>
      <c r="S43" s="98"/>
    </row>
    <row r="44" spans="1:19" ht="18" customHeight="1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2"/>
      <c r="O44" s="103"/>
      <c r="P44" s="102"/>
      <c r="Q44" s="106"/>
      <c r="R44" s="102"/>
      <c r="S44" s="98"/>
    </row>
    <row r="45" spans="1:19" s="4" customFormat="1" ht="18" customHeigh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2"/>
      <c r="O45" s="103"/>
      <c r="P45" s="102"/>
      <c r="Q45" s="106"/>
      <c r="R45" s="102"/>
      <c r="S45" s="98"/>
    </row>
    <row r="46" spans="1:19" s="4" customFormat="1" ht="18" customHeight="1">
      <c r="N46" s="98"/>
      <c r="O46" s="98"/>
      <c r="P46" s="98"/>
      <c r="Q46" s="98"/>
      <c r="R46" s="98"/>
      <c r="S46" s="98"/>
    </row>
    <row r="47" spans="1:19" ht="18" customHeight="1">
      <c r="N47" s="98"/>
      <c r="O47" s="98"/>
      <c r="P47" s="98"/>
      <c r="Q47" s="98"/>
      <c r="R47" s="98"/>
      <c r="S47" s="98"/>
    </row>
    <row r="48" spans="1:19" ht="18" customHeight="1"/>
    <row r="49" ht="18" customHeight="1"/>
  </sheetData>
  <mergeCells count="13">
    <mergeCell ref="J4:J5"/>
    <mergeCell ref="K4:K5"/>
    <mergeCell ref="L4:L5"/>
    <mergeCell ref="A1:L1"/>
    <mergeCell ref="A3:A5"/>
    <mergeCell ref="C3:H3"/>
    <mergeCell ref="I3:J3"/>
    <mergeCell ref="K3:L3"/>
    <mergeCell ref="C4:C5"/>
    <mergeCell ref="D4:D5"/>
    <mergeCell ref="E4:F4"/>
    <mergeCell ref="G4:H4"/>
    <mergeCell ref="I4:I5"/>
  </mergeCells>
  <phoneticPr fontId="3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16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15.衛生醫療管理(16)</vt:lpstr>
      <vt:lpstr>database_16</vt:lpstr>
      <vt:lpstr>'15.衛生醫療管理(16)'!Print_Area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2014-10-31T03:04:14Z</dcterms:created>
  <dcterms:modified xsi:type="dcterms:W3CDTF">2014-10-31T03:04:14Z</dcterms:modified>
</cp:coreProperties>
</file>