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1405" windowHeight="8700"/>
  </bookViews>
  <sheets>
    <sheet name="14.環境保護(15)" sheetId="1" r:id="rId1"/>
  </sheets>
  <externalReferences>
    <externalReference r:id="rId2"/>
  </externalReferences>
  <definedNames>
    <definedName name="_xlnm._FilterDatabase" localSheetId="0" hidden="1">'14.環境保護(15)'!$A$5:$M$19</definedName>
    <definedName name="database_1">#REF!</definedName>
    <definedName name="database_10">#REF!</definedName>
    <definedName name="database_11">#REF!</definedName>
    <definedName name="database_17">'14.環境保護(15)'!$A$5:$M$19</definedName>
    <definedName name="database_21">#REF!</definedName>
    <definedName name="database_22">#REF!</definedName>
    <definedName name="database_5">#REF!</definedName>
    <definedName name="database_7">#REF!</definedName>
    <definedName name="database_8">#REF!</definedName>
    <definedName name="database_9">#REF!</definedName>
    <definedName name="_xlnm.Print_Area" localSheetId="0">'14.環境保護(15)'!$A$1:$L$44</definedName>
  </definedNames>
  <calcPr calcId="125725"/>
</workbook>
</file>

<file path=xl/calcChain.xml><?xml version="1.0" encoding="utf-8"?>
<calcChain xmlns="http://schemas.openxmlformats.org/spreadsheetml/2006/main">
  <c r="R28" i="1"/>
  <c r="R27"/>
  <c r="R26"/>
  <c r="R25"/>
  <c r="Q25"/>
  <c r="Q26" s="1"/>
  <c r="T24"/>
  <c r="S24"/>
  <c r="R24"/>
  <c r="L18"/>
  <c r="K18"/>
  <c r="J18"/>
  <c r="I18"/>
  <c r="H18"/>
  <c r="G18"/>
  <c r="F18"/>
  <c r="E18"/>
  <c r="D18"/>
  <c r="C18"/>
  <c r="L16"/>
  <c r="K16"/>
  <c r="J16"/>
  <c r="I16"/>
  <c r="H16"/>
  <c r="G16"/>
  <c r="F16"/>
  <c r="E16"/>
  <c r="D16"/>
  <c r="C16"/>
  <c r="Q27" l="1"/>
  <c r="S26"/>
  <c r="T26"/>
  <c r="T25"/>
  <c r="S25"/>
  <c r="Q28" l="1"/>
  <c r="S27"/>
  <c r="T27"/>
  <c r="S28" l="1"/>
  <c r="T28"/>
</calcChain>
</file>

<file path=xl/sharedStrings.xml><?xml version="1.0" encoding="utf-8"?>
<sst xmlns="http://schemas.openxmlformats.org/spreadsheetml/2006/main" count="41" uniqueCount="38">
  <si>
    <t>十四、環境保護</t>
    <phoneticPr fontId="4" type="noConversion"/>
  </si>
  <si>
    <t>年(季)別</t>
  </si>
  <si>
    <r>
      <t>垃圾清運處理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公噸</t>
    </r>
    <r>
      <rPr>
        <sz val="10"/>
        <rFont val="Times New Roman"/>
        <family val="1"/>
      </rPr>
      <t>)</t>
    </r>
    <phoneticPr fontId="4" type="noConversion"/>
  </si>
  <si>
    <t>公害陳
情件數</t>
    <phoneticPr fontId="4" type="noConversion"/>
  </si>
  <si>
    <t>污染源稽查</t>
    <phoneticPr fontId="4" type="noConversion"/>
  </si>
  <si>
    <t>機動車輛污染</t>
    <phoneticPr fontId="4" type="noConversion"/>
  </si>
  <si>
    <t>自來水水質</t>
    <phoneticPr fontId="4" type="noConversion"/>
  </si>
  <si>
    <t>垃　圾
清運量</t>
    <phoneticPr fontId="4" type="noConversion"/>
  </si>
  <si>
    <r>
      <t>平均每日
清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運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量</t>
    </r>
    <phoneticPr fontId="4" type="noConversion"/>
  </si>
  <si>
    <t>資　源
回收量</t>
    <phoneticPr fontId="4" type="noConversion"/>
  </si>
  <si>
    <t>稽查
次數</t>
    <phoneticPr fontId="4" type="noConversion"/>
  </si>
  <si>
    <t>罰鍰
次數</t>
    <phoneticPr fontId="4" type="noConversion"/>
  </si>
  <si>
    <t>檢查
件數</t>
    <phoneticPr fontId="4" type="noConversion"/>
  </si>
  <si>
    <t>告發
件數</t>
    <phoneticPr fontId="4" type="noConversion"/>
  </si>
  <si>
    <t>檢驗
件數</t>
    <phoneticPr fontId="4" type="noConversion"/>
  </si>
  <si>
    <t>不合格
率(％)</t>
    <phoneticPr fontId="4" type="noConversion"/>
  </si>
  <si>
    <t>101年</t>
    <phoneticPr fontId="4" type="noConversion"/>
  </si>
  <si>
    <t>102年</t>
    <phoneticPr fontId="4" type="noConversion"/>
  </si>
  <si>
    <t>第二季</t>
    <phoneticPr fontId="4" type="noConversion"/>
  </si>
  <si>
    <t>第三季</t>
    <phoneticPr fontId="4" type="noConversion"/>
  </si>
  <si>
    <t>第四季</t>
    <phoneticPr fontId="4" type="noConversion"/>
  </si>
  <si>
    <t>103年</t>
    <phoneticPr fontId="4" type="noConversion"/>
  </si>
  <si>
    <t>第一季</t>
    <phoneticPr fontId="4" type="noConversion"/>
  </si>
  <si>
    <t>當季較上</t>
  </si>
  <si>
    <t>百分點</t>
    <phoneticPr fontId="4" type="noConversion"/>
  </si>
  <si>
    <t>季增減％</t>
  </si>
  <si>
    <t>當季較上年</t>
  </si>
  <si>
    <t>同季增減％</t>
  </si>
  <si>
    <t>資料來源：澎湖縣政府環保局之公務統計報表</t>
    <phoneticPr fontId="4" type="noConversion"/>
  </si>
  <si>
    <t>欄號</t>
    <phoneticPr fontId="4" type="noConversion"/>
  </si>
  <si>
    <t>列號</t>
    <phoneticPr fontId="4" type="noConversion"/>
  </si>
  <si>
    <r>
      <t>年</t>
    </r>
    <r>
      <rPr>
        <sz val="12"/>
        <color indexed="12"/>
        <rFont val="Times New Roman"/>
        <family val="1"/>
      </rPr>
      <t>(</t>
    </r>
    <r>
      <rPr>
        <sz val="12"/>
        <color indexed="12"/>
        <rFont val="標楷體"/>
        <family val="4"/>
        <charset val="136"/>
      </rPr>
      <t>季</t>
    </r>
    <r>
      <rPr>
        <sz val="12"/>
        <color indexed="12"/>
        <rFont val="Times New Roman"/>
        <family val="1"/>
      </rPr>
      <t>)</t>
    </r>
    <r>
      <rPr>
        <sz val="12"/>
        <color indexed="12"/>
        <rFont val="標楷體"/>
        <family val="4"/>
        <charset val="136"/>
      </rPr>
      <t>別</t>
    </r>
    <phoneticPr fontId="4" type="noConversion"/>
  </si>
  <si>
    <t>垃圾清運量</t>
    <phoneticPr fontId="4" type="noConversion"/>
  </si>
  <si>
    <t>資源回收量</t>
    <phoneticPr fontId="4" type="noConversion"/>
  </si>
  <si>
    <t>第三季</t>
  </si>
  <si>
    <t>第四季</t>
  </si>
  <si>
    <t>第一季</t>
  </si>
  <si>
    <t>第二季</t>
  </si>
</sst>
</file>

<file path=xl/styles.xml><?xml version="1.0" encoding="utf-8"?>
<styleSheet xmlns="http://schemas.openxmlformats.org/spreadsheetml/2006/main">
  <numFmts count="5">
    <numFmt numFmtId="176" formatCode="#,##0;\-#,##0;&quot;－&quot;;@"/>
    <numFmt numFmtId="177" formatCode="#,##0.00;\-#,##0.00;&quot;－&quot;;@"/>
    <numFmt numFmtId="178" formatCode="#,##0.00;#,##0.00;* &quot;-&quot;;@"/>
    <numFmt numFmtId="179" formatCode="0.00_ "/>
    <numFmt numFmtId="180" formatCode="#\ ##0"/>
  </numFmts>
  <fonts count="16">
    <font>
      <sz val="12"/>
      <name val="細明體"/>
      <family val="3"/>
      <charset val="136"/>
    </font>
    <font>
      <sz val="12"/>
      <name val="Times New Roman"/>
      <family val="1"/>
    </font>
    <font>
      <b/>
      <sz val="16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name val="Arial Narrow"/>
      <family val="2"/>
    </font>
    <font>
      <sz val="12"/>
      <color indexed="12"/>
      <name val="Arial Narrow"/>
      <family val="2"/>
    </font>
    <font>
      <sz val="12"/>
      <color indexed="12"/>
      <name val="標楷體"/>
      <family val="4"/>
      <charset val="136"/>
    </font>
    <font>
      <sz val="12"/>
      <color indexed="12"/>
      <name val="Times New Roman"/>
      <family val="1"/>
    </font>
    <font>
      <sz val="10"/>
      <name val="細明體"/>
      <family val="3"/>
      <charset val="136"/>
    </font>
    <font>
      <sz val="14"/>
      <color indexed="9"/>
      <name val="標楷體"/>
      <family val="4"/>
      <charset val="136"/>
    </font>
    <font>
      <sz val="14"/>
      <name val="標楷體"/>
      <family val="4"/>
      <charset val="136"/>
    </font>
    <font>
      <sz val="12"/>
      <color indexed="10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50"/>
      </bottom>
      <diagonal/>
    </border>
    <border>
      <left/>
      <right style="medium">
        <color indexed="64"/>
      </right>
      <top/>
      <bottom style="thin">
        <color indexed="5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5">
    <xf numFmtId="0" fontId="0" fillId="0" borderId="0" xfId="0"/>
    <xf numFmtId="0" fontId="2" fillId="0" borderId="0" xfId="1" applyFont="1" applyAlignment="1">
      <alignment horizontal="center"/>
    </xf>
    <xf numFmtId="0" fontId="5" fillId="0" borderId="0" xfId="1" applyFont="1" applyBorder="1" applyAlignment="1">
      <alignment horizontal="centerContinuous"/>
    </xf>
    <xf numFmtId="0" fontId="5" fillId="0" borderId="0" xfId="1" applyFont="1"/>
    <xf numFmtId="0" fontId="6" fillId="0" borderId="0" xfId="1" applyFont="1" applyBorder="1"/>
    <xf numFmtId="0" fontId="6" fillId="0" borderId="0" xfId="1" applyFont="1"/>
    <xf numFmtId="0" fontId="6" fillId="0" borderId="1" xfId="1" applyFont="1" applyBorder="1" applyAlignment="1">
      <alignment horizontal="distributed" vertical="center"/>
    </xf>
    <xf numFmtId="0" fontId="6" fillId="0" borderId="2" xfId="1" applyFont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49" fontId="6" fillId="0" borderId="0" xfId="1" applyNumberFormat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/>
    </xf>
    <xf numFmtId="0" fontId="6" fillId="0" borderId="8" xfId="1" applyFont="1" applyBorder="1" applyAlignment="1">
      <alignment horizontal="distributed" vertical="center"/>
    </xf>
    <xf numFmtId="0" fontId="6" fillId="0" borderId="9" xfId="1" applyFont="1" applyBorder="1" applyAlignment="1">
      <alignment horizontal="distributed" vertical="center" wrapText="1" justifyLastLine="1"/>
    </xf>
    <xf numFmtId="0" fontId="6" fillId="2" borderId="10" xfId="1" applyFont="1" applyFill="1" applyBorder="1" applyAlignment="1">
      <alignment horizontal="distributed" vertical="center" wrapText="1" justifyLastLine="1"/>
    </xf>
    <xf numFmtId="0" fontId="6" fillId="0" borderId="11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3" xfId="1" applyFont="1" applyBorder="1" applyAlignment="1">
      <alignment horizontal="distributed" vertical="center" wrapText="1" justifyLastLine="1"/>
    </xf>
    <xf numFmtId="0" fontId="6" fillId="0" borderId="0" xfId="1" applyFont="1" applyBorder="1" applyAlignment="1">
      <alignment horizontal="center"/>
    </xf>
    <xf numFmtId="176" fontId="8" fillId="0" borderId="0" xfId="1" applyNumberFormat="1" applyFont="1" applyBorder="1" applyAlignment="1">
      <alignment horizontal="center"/>
    </xf>
    <xf numFmtId="176" fontId="9" fillId="0" borderId="14" xfId="1" applyNumberFormat="1" applyFont="1" applyBorder="1" applyAlignment="1">
      <alignment horizontal="right"/>
    </xf>
    <xf numFmtId="176" fontId="8" fillId="0" borderId="0" xfId="1" applyNumberFormat="1" applyFont="1" applyBorder="1" applyAlignment="1">
      <alignment horizontal="right"/>
    </xf>
    <xf numFmtId="176" fontId="9" fillId="0" borderId="0" xfId="1" applyNumberFormat="1" applyFont="1" applyBorder="1" applyAlignment="1">
      <alignment horizontal="right"/>
    </xf>
    <xf numFmtId="176" fontId="9" fillId="0" borderId="0" xfId="1" applyNumberFormat="1" applyFont="1" applyBorder="1" applyAlignment="1">
      <alignment horizontal="right" vertical="center"/>
    </xf>
    <xf numFmtId="177" fontId="8" fillId="0" borderId="0" xfId="1" applyNumberFormat="1" applyFont="1" applyBorder="1" applyAlignment="1">
      <alignment horizontal="right" vertical="center" wrapText="1"/>
    </xf>
    <xf numFmtId="178" fontId="6" fillId="0" borderId="0" xfId="1" applyNumberFormat="1" applyFont="1" applyBorder="1" applyAlignment="1">
      <alignment horizontal="right" vertical="center" wrapText="1"/>
    </xf>
    <xf numFmtId="0" fontId="6" fillId="0" borderId="15" xfId="0" applyFont="1" applyFill="1" applyBorder="1" applyAlignment="1">
      <alignment horizontal="left"/>
    </xf>
    <xf numFmtId="176" fontId="8" fillId="0" borderId="16" xfId="1" applyNumberFormat="1" applyFont="1" applyFill="1" applyBorder="1" applyAlignment="1">
      <alignment horizontal="left" vertical="top"/>
    </xf>
    <xf numFmtId="176" fontId="8" fillId="0" borderId="15" xfId="1" applyNumberFormat="1" applyFont="1" applyFill="1" applyBorder="1" applyAlignment="1">
      <alignment horizontal="right" vertical="top" shrinkToFit="1"/>
    </xf>
    <xf numFmtId="177" fontId="8" fillId="0" borderId="15" xfId="1" applyNumberFormat="1" applyFont="1" applyFill="1" applyBorder="1" applyAlignment="1">
      <alignment horizontal="right" vertical="top" shrinkToFit="1"/>
    </xf>
    <xf numFmtId="178" fontId="6" fillId="0" borderId="0" xfId="1" applyNumberFormat="1" applyFont="1" applyBorder="1" applyAlignment="1">
      <alignment horizontal="right" vertical="top"/>
    </xf>
    <xf numFmtId="0" fontId="5" fillId="0" borderId="0" xfId="1" applyFont="1" applyAlignment="1">
      <alignment vertical="top"/>
    </xf>
    <xf numFmtId="176" fontId="8" fillId="0" borderId="16" xfId="1" applyNumberFormat="1" applyFont="1" applyFill="1" applyBorder="1" applyAlignment="1">
      <alignment horizontal="right" vertical="top"/>
    </xf>
    <xf numFmtId="0" fontId="6" fillId="3" borderId="0" xfId="0" applyFont="1" applyFill="1" applyBorder="1" applyAlignment="1">
      <alignment horizontal="right"/>
    </xf>
    <xf numFmtId="176" fontId="8" fillId="3" borderId="17" xfId="1" applyNumberFormat="1" applyFont="1" applyFill="1" applyBorder="1" applyAlignment="1">
      <alignment horizontal="right" vertical="top"/>
    </xf>
    <xf numFmtId="176" fontId="8" fillId="3" borderId="0" xfId="1" applyNumberFormat="1" applyFont="1" applyFill="1" applyBorder="1" applyAlignment="1">
      <alignment horizontal="right" vertical="top" shrinkToFit="1"/>
    </xf>
    <xf numFmtId="177" fontId="8" fillId="3" borderId="0" xfId="1" applyNumberFormat="1" applyFont="1" applyFill="1" applyBorder="1" applyAlignment="1">
      <alignment horizontal="right" vertical="top" shrinkToFit="1"/>
    </xf>
    <xf numFmtId="178" fontId="6" fillId="3" borderId="0" xfId="1" applyNumberFormat="1" applyFont="1" applyFill="1" applyBorder="1" applyAlignment="1">
      <alignment horizontal="right" vertical="top"/>
    </xf>
    <xf numFmtId="0" fontId="5" fillId="3" borderId="0" xfId="1" applyFont="1" applyFill="1" applyAlignment="1">
      <alignment vertical="top"/>
    </xf>
    <xf numFmtId="0" fontId="6" fillId="0" borderId="0" xfId="0" applyFont="1" applyFill="1" applyBorder="1" applyAlignment="1">
      <alignment horizontal="right"/>
    </xf>
    <xf numFmtId="176" fontId="8" fillId="0" borderId="17" xfId="1" applyNumberFormat="1" applyFont="1" applyFill="1" applyBorder="1" applyAlignment="1">
      <alignment horizontal="right" vertical="top"/>
    </xf>
    <xf numFmtId="176" fontId="8" fillId="0" borderId="0" xfId="1" applyNumberFormat="1" applyFont="1" applyFill="1" applyBorder="1" applyAlignment="1">
      <alignment horizontal="right" vertical="top" shrinkToFit="1"/>
    </xf>
    <xf numFmtId="177" fontId="8" fillId="0" borderId="0" xfId="1" applyNumberFormat="1" applyFont="1" applyFill="1" applyBorder="1" applyAlignment="1">
      <alignment horizontal="right" vertical="top" shrinkToFit="1"/>
    </xf>
    <xf numFmtId="178" fontId="6" fillId="0" borderId="0" xfId="1" applyNumberFormat="1" applyFont="1" applyFill="1" applyBorder="1" applyAlignment="1">
      <alignment horizontal="right" vertical="top"/>
    </xf>
    <xf numFmtId="0" fontId="5" fillId="0" borderId="0" xfId="1" applyFont="1" applyFill="1" applyAlignment="1">
      <alignment vertical="top"/>
    </xf>
    <xf numFmtId="179" fontId="5" fillId="0" borderId="0" xfId="1" applyNumberFormat="1" applyFont="1" applyFill="1" applyAlignment="1">
      <alignment vertical="top"/>
    </xf>
    <xf numFmtId="0" fontId="6" fillId="0" borderId="8" xfId="1" applyFont="1" applyBorder="1" applyAlignment="1">
      <alignment horizontal="right" vertical="top"/>
    </xf>
    <xf numFmtId="176" fontId="8" fillId="0" borderId="8" xfId="1" applyNumberFormat="1" applyFont="1" applyBorder="1" applyAlignment="1">
      <alignment horizontal="right" vertical="top"/>
    </xf>
    <xf numFmtId="176" fontId="8" fillId="0" borderId="18" xfId="1" applyNumberFormat="1" applyFont="1" applyBorder="1" applyAlignment="1">
      <alignment horizontal="right" vertical="top" shrinkToFit="1"/>
    </xf>
    <xf numFmtId="176" fontId="8" fillId="0" borderId="8" xfId="1" applyNumberFormat="1" applyFont="1" applyBorder="1" applyAlignment="1">
      <alignment horizontal="right" vertical="top" shrinkToFit="1"/>
    </xf>
    <xf numFmtId="177" fontId="8" fillId="0" borderId="8" xfId="1" applyNumberFormat="1" applyFont="1" applyBorder="1" applyAlignment="1">
      <alignment horizontal="right" vertical="top" shrinkToFi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fill" vertical="center"/>
    </xf>
    <xf numFmtId="0" fontId="6" fillId="0" borderId="14" xfId="0" applyFont="1" applyBorder="1" applyAlignment="1">
      <alignment horizontal="fill" vertical="center" shrinkToFit="1"/>
    </xf>
    <xf numFmtId="0" fontId="6" fillId="0" borderId="0" xfId="0" applyFont="1" applyBorder="1" applyAlignment="1">
      <alignment horizontal="fill" vertical="center" shrinkToFit="1"/>
    </xf>
    <xf numFmtId="0" fontId="6" fillId="0" borderId="0" xfId="1" applyFont="1" applyBorder="1" applyAlignment="1">
      <alignment horizontal="right" vertical="center" shrinkToFit="1"/>
    </xf>
    <xf numFmtId="2" fontId="6" fillId="0" borderId="19" xfId="0" applyNumberFormat="1" applyFont="1" applyBorder="1" applyAlignment="1">
      <alignment horizontal="right" vertical="center" shrinkToFit="1"/>
    </xf>
    <xf numFmtId="0" fontId="6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horizontal="right" vertical="center"/>
    </xf>
    <xf numFmtId="2" fontId="6" fillId="0" borderId="20" xfId="0" applyNumberFormat="1" applyFont="1" applyBorder="1" applyAlignment="1">
      <alignment horizontal="center"/>
    </xf>
    <xf numFmtId="2" fontId="6" fillId="0" borderId="8" xfId="0" applyNumberFormat="1" applyFont="1" applyBorder="1" applyAlignment="1">
      <alignment horizontal="fill" vertical="center"/>
    </xf>
    <xf numFmtId="177" fontId="8" fillId="0" borderId="21" xfId="0" applyNumberFormat="1" applyFont="1" applyBorder="1" applyAlignment="1">
      <alignment horizontal="right" vertical="center" shrinkToFit="1"/>
    </xf>
    <xf numFmtId="177" fontId="8" fillId="0" borderId="20" xfId="0" applyNumberFormat="1" applyFont="1" applyBorder="1" applyAlignment="1">
      <alignment horizontal="right" vertical="center" shrinkToFit="1"/>
    </xf>
    <xf numFmtId="2" fontId="6" fillId="0" borderId="0" xfId="0" applyNumberFormat="1" applyFont="1" applyBorder="1" applyAlignment="1">
      <alignment horizontal="right" vertical="center"/>
    </xf>
    <xf numFmtId="2" fontId="5" fillId="0" borderId="0" xfId="1" applyNumberFormat="1" applyFont="1" applyBorder="1" applyAlignment="1">
      <alignment horizontal="right" vertical="center"/>
    </xf>
    <xf numFmtId="2" fontId="6" fillId="0" borderId="0" xfId="0" applyNumberFormat="1" applyFont="1" applyBorder="1" applyAlignment="1">
      <alignment horizontal="center"/>
    </xf>
    <xf numFmtId="2" fontId="6" fillId="0" borderId="0" xfId="0" applyNumberFormat="1" applyFont="1" applyBorder="1" applyAlignment="1">
      <alignment horizontal="fill" vertical="center" wrapText="1"/>
    </xf>
    <xf numFmtId="180" fontId="8" fillId="0" borderId="14" xfId="0" applyNumberFormat="1" applyFont="1" applyBorder="1" applyAlignment="1">
      <alignment horizontal="right" vertical="center" shrinkToFit="1"/>
    </xf>
    <xf numFmtId="180" fontId="8" fillId="0" borderId="0" xfId="0" applyNumberFormat="1" applyFont="1" applyBorder="1" applyAlignment="1">
      <alignment horizontal="right" vertical="center" shrinkToFit="1"/>
    </xf>
    <xf numFmtId="2" fontId="5" fillId="0" borderId="22" xfId="0" applyNumberFormat="1" applyFont="1" applyBorder="1" applyAlignment="1">
      <alignment horizontal="right" vertical="center" shrinkToFit="1"/>
    </xf>
    <xf numFmtId="2" fontId="5" fillId="0" borderId="0" xfId="2" applyNumberFormat="1" applyFont="1" applyBorder="1" applyAlignment="1">
      <alignment vertical="center"/>
    </xf>
    <xf numFmtId="2" fontId="6" fillId="0" borderId="23" xfId="0" applyNumberFormat="1" applyFont="1" applyBorder="1" applyAlignment="1">
      <alignment horizontal="center"/>
    </xf>
    <xf numFmtId="2" fontId="6" fillId="0" borderId="24" xfId="0" applyNumberFormat="1" applyFont="1" applyBorder="1" applyAlignment="1">
      <alignment horizontal="fill" vertical="center" wrapText="1"/>
    </xf>
    <xf numFmtId="177" fontId="8" fillId="0" borderId="18" xfId="0" applyNumberFormat="1" applyFont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6" fillId="0" borderId="0" xfId="2" applyFont="1" applyAlignment="1">
      <alignment horizontal="left"/>
    </xf>
    <xf numFmtId="0" fontId="6" fillId="0" borderId="0" xfId="2" applyFont="1" applyBorder="1"/>
    <xf numFmtId="0" fontId="5" fillId="0" borderId="0" xfId="1" applyFont="1" applyBorder="1"/>
    <xf numFmtId="0" fontId="5" fillId="4" borderId="0" xfId="0" applyFont="1" applyFill="1" applyAlignment="1">
      <alignment horizontal="right" vertical="top"/>
    </xf>
    <xf numFmtId="0" fontId="5" fillId="5" borderId="0" xfId="0" applyFont="1" applyFill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5" fillId="0" borderId="25" xfId="0" applyFont="1" applyFill="1" applyBorder="1" applyAlignment="1">
      <alignment horizontal="right" vertical="top"/>
    </xf>
    <xf numFmtId="0" fontId="10" fillId="0" borderId="25" xfId="0" applyFont="1" applyFill="1" applyBorder="1" applyAlignment="1">
      <alignment horizontal="right" vertical="top"/>
    </xf>
    <xf numFmtId="0" fontId="10" fillId="6" borderId="25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/>
    </xf>
    <xf numFmtId="4" fontId="5" fillId="0" borderId="0" xfId="0" applyNumberFormat="1" applyFont="1" applyAlignment="1">
      <alignment horizontal="right"/>
    </xf>
    <xf numFmtId="0" fontId="5" fillId="0" borderId="25" xfId="0" applyFont="1" applyBorder="1" applyAlignment="1">
      <alignment horizontal="right" vertical="top"/>
    </xf>
    <xf numFmtId="0" fontId="5" fillId="7" borderId="25" xfId="0" applyFont="1" applyFill="1" applyBorder="1" applyAlignment="1">
      <alignment horizontal="right" vertical="top"/>
    </xf>
    <xf numFmtId="176" fontId="5" fillId="3" borderId="25" xfId="0" applyNumberFormat="1" applyFont="1" applyFill="1" applyBorder="1" applyAlignment="1">
      <alignment horizontal="right" vertical="top"/>
    </xf>
    <xf numFmtId="0" fontId="5" fillId="0" borderId="25" xfId="0" applyFont="1" applyBorder="1" applyAlignment="1">
      <alignment horizontal="right"/>
    </xf>
    <xf numFmtId="0" fontId="5" fillId="0" borderId="26" xfId="1" applyFont="1" applyBorder="1"/>
    <xf numFmtId="0" fontId="12" fillId="0" borderId="0" xfId="0" applyFont="1" applyFill="1" applyBorder="1"/>
    <xf numFmtId="0" fontId="5" fillId="0" borderId="0" xfId="1" applyFont="1" applyFill="1" applyBorder="1"/>
    <xf numFmtId="0" fontId="13" fillId="0" borderId="0" xfId="1" applyFont="1"/>
    <xf numFmtId="0" fontId="14" fillId="0" borderId="0" xfId="1" applyFont="1" applyBorder="1"/>
    <xf numFmtId="0" fontId="14" fillId="0" borderId="0" xfId="1" applyFont="1"/>
    <xf numFmtId="0" fontId="5" fillId="0" borderId="0" xfId="0" applyFont="1" applyFill="1" applyBorder="1"/>
    <xf numFmtId="0" fontId="6" fillId="0" borderId="0" xfId="0" applyFont="1" applyFill="1" applyBorder="1"/>
    <xf numFmtId="0" fontId="15" fillId="0" borderId="0" xfId="0" applyFont="1" applyFill="1" applyBorder="1"/>
    <xf numFmtId="0" fontId="14" fillId="0" borderId="0" xfId="1" applyFont="1" applyAlignment="1">
      <alignment horizontal="distributed"/>
    </xf>
    <xf numFmtId="0" fontId="10" fillId="0" borderId="0" xfId="0" applyFont="1" applyFill="1" applyBorder="1"/>
    <xf numFmtId="0" fontId="14" fillId="0" borderId="0" xfId="1" applyFont="1" applyAlignment="1">
      <alignment horizontal="left"/>
    </xf>
  </cellXfs>
  <cellStyles count="3">
    <cellStyle name="一般" xfId="0" builtinId="0"/>
    <cellStyle name="一般_Sheet4" xfId="1"/>
    <cellStyle name="一般_衛生稽查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plotArea>
      <c:layout>
        <c:manualLayout>
          <c:layoutTarget val="inner"/>
          <c:xMode val="edge"/>
          <c:yMode val="edge"/>
          <c:x val="9.751789934809163E-2"/>
          <c:y val="0.11764725759498268"/>
          <c:w val="0.80673898551602929"/>
          <c:h val="0.74740610707400768"/>
        </c:manualLayout>
      </c:layout>
      <c:lineChart>
        <c:grouping val="standard"/>
        <c:ser>
          <c:idx val="1"/>
          <c:order val="0"/>
          <c:tx>
            <c:strRef>
              <c:f>'14.環境保護(15)'!$S$23</c:f>
              <c:strCache>
                <c:ptCount val="1"/>
                <c:pt idx="0">
                  <c:v>垃圾清運量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10"/>
            <c:spPr>
              <a:solidFill>
                <a:srgbClr val="FF66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'14.環境保護(15)'!$R$24:$R$28</c:f>
              <c:strCache>
                <c:ptCount val="5"/>
                <c:pt idx="0">
                  <c:v>102年第二季</c:v>
                </c:pt>
                <c:pt idx="1">
                  <c:v>102年第三季</c:v>
                </c:pt>
                <c:pt idx="2">
                  <c:v>102年第四季</c:v>
                </c:pt>
                <c:pt idx="3">
                  <c:v>103年第一季</c:v>
                </c:pt>
                <c:pt idx="4">
                  <c:v>103年第二季</c:v>
                </c:pt>
              </c:strCache>
            </c:strRef>
          </c:cat>
          <c:val>
            <c:numRef>
              <c:f>'14.環境保護(15)'!$S$24:$S$28</c:f>
              <c:numCache>
                <c:formatCode>#,##0;\-#,##0;"－";@</c:formatCode>
                <c:ptCount val="5"/>
                <c:pt idx="0">
                  <c:v>4086</c:v>
                </c:pt>
                <c:pt idx="1">
                  <c:v>4250</c:v>
                </c:pt>
                <c:pt idx="2">
                  <c:v>3685</c:v>
                </c:pt>
                <c:pt idx="3">
                  <c:v>3631</c:v>
                </c:pt>
                <c:pt idx="4">
                  <c:v>4452</c:v>
                </c:pt>
              </c:numCache>
            </c:numRef>
          </c:val>
        </c:ser>
        <c:marker val="1"/>
        <c:axId val="279742720"/>
        <c:axId val="279748992"/>
      </c:lineChart>
      <c:lineChart>
        <c:grouping val="standard"/>
        <c:ser>
          <c:idx val="0"/>
          <c:order val="1"/>
          <c:tx>
            <c:strRef>
              <c:f>'14.環境保護(15)'!$T$23</c:f>
              <c:strCache>
                <c:ptCount val="1"/>
                <c:pt idx="0">
                  <c:v>資源回收量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triangle"/>
            <c:size val="10"/>
            <c:spPr>
              <a:solidFill>
                <a:srgbClr val="3366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'14.環境保護(15)'!$R$24:$R$28</c:f>
              <c:strCache>
                <c:ptCount val="5"/>
                <c:pt idx="0">
                  <c:v>102年第二季</c:v>
                </c:pt>
                <c:pt idx="1">
                  <c:v>102年第三季</c:v>
                </c:pt>
                <c:pt idx="2">
                  <c:v>102年第四季</c:v>
                </c:pt>
                <c:pt idx="3">
                  <c:v>103年第一季</c:v>
                </c:pt>
                <c:pt idx="4">
                  <c:v>103年第二季</c:v>
                </c:pt>
              </c:strCache>
            </c:strRef>
          </c:cat>
          <c:val>
            <c:numRef>
              <c:f>'14.環境保護(15)'!$T$24:$T$28</c:f>
              <c:numCache>
                <c:formatCode>#,##0;\-#,##0;"－";@</c:formatCode>
                <c:ptCount val="5"/>
                <c:pt idx="0">
                  <c:v>3299</c:v>
                </c:pt>
                <c:pt idx="1">
                  <c:v>3278</c:v>
                </c:pt>
                <c:pt idx="2">
                  <c:v>2978</c:v>
                </c:pt>
                <c:pt idx="3">
                  <c:v>2888</c:v>
                </c:pt>
                <c:pt idx="4">
                  <c:v>3170</c:v>
                </c:pt>
              </c:numCache>
            </c:numRef>
          </c:val>
        </c:ser>
        <c:marker val="1"/>
        <c:axId val="279750528"/>
        <c:axId val="279752064"/>
      </c:lineChart>
      <c:catAx>
        <c:axId val="279742720"/>
        <c:scaling>
          <c:orientation val="minMax"/>
        </c:scaling>
        <c:axPos val="b"/>
        <c:numFmt formatCode="General" sourceLinked="1"/>
        <c:maj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279748992"/>
        <c:crosses val="autoZero"/>
        <c:auto val="1"/>
        <c:lblAlgn val="ctr"/>
        <c:lblOffset val="100"/>
        <c:tickLblSkip val="1"/>
        <c:tickMarkSkip val="1"/>
      </c:catAx>
      <c:valAx>
        <c:axId val="279748992"/>
        <c:scaling>
          <c:orientation val="minMax"/>
        </c:scaling>
        <c:axPos val="l"/>
        <c:numFmt formatCode="* #,##0;\-* #,##0" sourceLinked="0"/>
        <c:majorTickMark val="in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279742720"/>
        <c:crosses val="autoZero"/>
        <c:crossBetween val="between"/>
      </c:valAx>
      <c:catAx>
        <c:axId val="279750528"/>
        <c:scaling>
          <c:orientation val="minMax"/>
        </c:scaling>
        <c:delete val="1"/>
        <c:axPos val="b"/>
        <c:numFmt formatCode="General" sourceLinked="1"/>
        <c:tickLblPos val="nextTo"/>
        <c:crossAx val="279752064"/>
        <c:crosses val="autoZero"/>
        <c:auto val="1"/>
        <c:lblAlgn val="ctr"/>
        <c:lblOffset val="100"/>
      </c:catAx>
      <c:valAx>
        <c:axId val="279752064"/>
        <c:scaling>
          <c:orientation val="minMax"/>
        </c:scaling>
        <c:axPos val="r"/>
        <c:numFmt formatCode="* #,##0;\-* #,##0" sourceLinked="0"/>
        <c:majorTickMark val="in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279750528"/>
        <c:crosses val="max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11702146274268924"/>
          <c:y val="0.75778692023358762"/>
          <c:w val="0.37766031905586339"/>
          <c:h val="8.6505190311418748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新細明體"/>
              <a:ea typeface="新細明體"/>
              <a:cs typeface="新細明體"/>
            </a:defRPr>
          </a:pPr>
          <a:endParaRPr lang="zh-TW"/>
        </a:p>
      </c:txPr>
    </c:legend>
    <c:dispBlanksAs val="gap"/>
  </c:chart>
  <c:spPr>
    <a:gradFill rotWithShape="0">
      <a:gsLst>
        <a:gs pos="0">
          <a:srgbClr val="CCFFFF">
            <a:gamma/>
            <a:tint val="0"/>
            <a:invGamma/>
          </a:srgbClr>
        </a:gs>
        <a:gs pos="50000">
          <a:srgbClr val="CCFFFF"/>
        </a:gs>
        <a:gs pos="100000">
          <a:srgbClr val="CCFFFF">
            <a:gamma/>
            <a:tint val="0"/>
            <a:invGamma/>
          </a:srgbClr>
        </a:gs>
      </a:gsLst>
      <a:lin ang="189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新細明體"/>
          <a:ea typeface="新細明體"/>
          <a:cs typeface="新細明體"/>
        </a:defRPr>
      </a:pPr>
      <a:endParaRPr lang="zh-TW"/>
    </a:p>
  </c:txPr>
  <c:printSettings>
    <c:headerFooter alignWithMargins="0"/>
    <c:pageMargins b="1" l="0.75000000000000078" r="0.75000000000000078" t="1" header="0.5" footer="0.5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11</xdr:col>
      <xdr:colOff>428625</xdr:colOff>
      <xdr:row>33</xdr:row>
      <xdr:rowOff>133350</xdr:rowOff>
    </xdr:to>
    <xdr:graphicFrame macro="">
      <xdr:nvGraphicFramePr>
        <xdr:cNvPr id="2" name="Chart 5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</xdr:colOff>
      <xdr:row>34</xdr:row>
      <xdr:rowOff>123825</xdr:rowOff>
    </xdr:from>
    <xdr:to>
      <xdr:col>11</xdr:col>
      <xdr:colOff>400050</xdr:colOff>
      <xdr:row>44</xdr:row>
      <xdr:rowOff>9525</xdr:rowOff>
    </xdr:to>
    <xdr:sp macro="" textlink="">
      <xdr:nvSpPr>
        <xdr:cNvPr id="3" name="Text Box 59"/>
        <xdr:cNvSpPr txBox="1">
          <a:spLocks noChangeArrowheads="1"/>
        </xdr:cNvSpPr>
      </xdr:nvSpPr>
      <xdr:spPr bwMode="auto">
        <a:xfrm>
          <a:off x="57150" y="6648450"/>
          <a:ext cx="5286375" cy="21336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dist" rtl="1">
            <a:defRPr sz="1000"/>
          </a:pP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　　本縣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03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年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第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2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季垃圾清運量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4,452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公噸，較上季增加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22.61</a:t>
          </a:r>
          <a:r>
            <a:rPr lang="zh-TW" altLang="en-US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％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，較上年同季增加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8.96</a:t>
          </a:r>
          <a:r>
            <a:rPr lang="zh-TW" altLang="en-US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％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。資源回收量為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3,170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公噸，較上季增加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9.76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％。污染源稽查共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3,332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次，較上季增加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206.25</a:t>
          </a:r>
          <a:r>
            <a:rPr lang="zh-TW" altLang="en-US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％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，罰鍰處罰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25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次。機動車輛污染稽查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2,264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件，告發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0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件。自來水水質檢驗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103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件，不合</a:t>
          </a:r>
          <a:endParaRPr lang="en-US" altLang="zh-TW" sz="1400" b="0" i="0" strike="noStrike">
            <a:solidFill>
              <a:srgbClr val="000000"/>
            </a:solidFill>
            <a:latin typeface="標楷體"/>
            <a:ea typeface="標楷體"/>
            <a:cs typeface="+mn-cs"/>
          </a:endParaRPr>
        </a:p>
        <a:p>
          <a:pPr algn="l" rtl="1">
            <a:defRPr sz="1000"/>
          </a:pP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格率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0</a:t>
          </a:r>
          <a:r>
            <a:rPr lang="zh-TW" altLang="en-US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％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，公害陳情件數共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74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次，較上季增加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54.17</a:t>
          </a:r>
          <a:r>
            <a:rPr lang="zh-TW" altLang="en-US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％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。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0.05133</cdr:x>
      <cdr:y>0.01724</cdr:y>
    </cdr:from>
    <cdr:to>
      <cdr:x>0.24067</cdr:x>
      <cdr:y>0.09666</cdr:y>
    </cdr:to>
    <cdr:sp macro="" textlink="">
      <cdr:nvSpPr>
        <cdr:cNvPr id="2068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9436" y="50800"/>
          <a:ext cx="1018949" cy="2193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7432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zh-TW" altLang="en-US" sz="1000" b="0" i="0" strike="noStrike">
              <a:solidFill>
                <a:srgbClr val="000000"/>
              </a:solidFill>
              <a:latin typeface="新細明體"/>
              <a:ea typeface="新細明體"/>
            </a:rPr>
            <a:t>垃圾清運量</a:t>
          </a: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(</a:t>
          </a:r>
          <a:r>
            <a:rPr lang="zh-TW" altLang="en-US" sz="1000" b="0" i="0" strike="noStrike">
              <a:solidFill>
                <a:srgbClr val="000000"/>
              </a:solidFill>
              <a:latin typeface="新細明體"/>
              <a:ea typeface="新細明體"/>
            </a:rPr>
            <a:t>公噸</a:t>
          </a: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)</a:t>
          </a:r>
        </a:p>
      </cdr:txBody>
    </cdr:sp>
  </cdr:relSizeAnchor>
  <cdr:relSizeAnchor xmlns:cdr="http://schemas.openxmlformats.org/drawingml/2006/chartDrawing">
    <cdr:from>
      <cdr:x>0.80034</cdr:x>
      <cdr:y>0.01724</cdr:y>
    </cdr:from>
    <cdr:to>
      <cdr:x>0.98968</cdr:x>
      <cdr:y>0.09666</cdr:y>
    </cdr:to>
    <cdr:sp macro="" textlink="">
      <cdr:nvSpPr>
        <cdr:cNvPr id="2068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310297" y="50800"/>
          <a:ext cx="1018948" cy="2193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7432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zh-TW" altLang="en-US" sz="1000" b="0" i="0" strike="noStrike">
              <a:solidFill>
                <a:srgbClr val="000000"/>
              </a:solidFill>
              <a:latin typeface="新細明體"/>
              <a:ea typeface="新細明體"/>
            </a:rPr>
            <a:t>資源回收量</a:t>
          </a: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(</a:t>
          </a:r>
          <a:r>
            <a:rPr lang="zh-TW" altLang="en-US" sz="1000" b="0" i="0" strike="noStrike">
              <a:solidFill>
                <a:srgbClr val="000000"/>
              </a:solidFill>
              <a:latin typeface="新細明體"/>
              <a:ea typeface="新細明體"/>
            </a:rPr>
            <a:t>公噸</a:t>
          </a: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CUPHTW/&#36039;&#26009;/02&#20844;&#21209;&#36039;&#26009;/01&#28558;&#28246;&#32291;&#24220;/01&#20844;&#21209;&#32113;&#35336;/01&#32113;&#35336;&#23395;&#21002;/103&#32113;&#35336;&#23395;&#21002;/103&#24180;&#31532;2&#23395;72&#26399;-1030821/Qu103020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凡例"/>
      <sheetName val="目錄"/>
      <sheetName val="01.人口與戶數(1)"/>
      <sheetName val="02.各鄉市人口(2)"/>
      <sheetName val="03.人口消長與婚姻(3)"/>
      <sheetName val="04.歲入預算執行(按來源別)(4)"/>
      <sheetName val="05.歲出預算執行(按政事別)(5)"/>
      <sheetName val="06.稅捐稽徵(省縣稅部份)(6,7)"/>
      <sheetName val="07.勞動力人口(8)"/>
      <sheetName val="08.社會服利(9)"/>
      <sheetName val="09.工建管理(10)"/>
      <sheetName val="10.漁船及魚產(11)"/>
      <sheetName val="11.社會治安(12)"/>
      <sheetName val="12.交通事故(13)"/>
      <sheetName val="13.火災防護(14)"/>
      <sheetName val="14.環境保護(15)"/>
      <sheetName val="15.衛生醫療管理(16)"/>
      <sheetName val="16.車輛登記(17)"/>
      <sheetName val="17.為民服務(18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6"/>
  <sheetViews>
    <sheetView showGridLines="0" tabSelected="1" workbookViewId="0">
      <selection sqref="A1:L1"/>
    </sheetView>
  </sheetViews>
  <sheetFormatPr defaultRowHeight="16.5" customHeight="1"/>
  <cols>
    <col min="1" max="1" width="8.625" style="3" customWidth="1"/>
    <col min="2" max="2" width="0.375" style="80" customWidth="1"/>
    <col min="3" max="3" width="6.625" style="80" customWidth="1"/>
    <col min="4" max="4" width="7.625" style="80" customWidth="1"/>
    <col min="5" max="6" width="6.125" style="80" customWidth="1"/>
    <col min="7" max="8" width="5.875" style="80" customWidth="1"/>
    <col min="9" max="9" width="6.125" style="80" customWidth="1"/>
    <col min="10" max="10" width="5.625" style="80" customWidth="1"/>
    <col min="11" max="11" width="5.875" style="3" customWidth="1"/>
    <col min="12" max="12" width="6.125" style="3" customWidth="1"/>
    <col min="13" max="13" width="0.875" style="80" customWidth="1"/>
    <col min="14" max="15" width="3.625" style="3" hidden="1" customWidth="1"/>
    <col min="16" max="16" width="8.625" style="3" hidden="1" customWidth="1"/>
    <col min="17" max="17" width="4.625" style="3" hidden="1" customWidth="1"/>
    <col min="18" max="18" width="14.625" style="3" hidden="1" customWidth="1"/>
    <col min="19" max="37" width="0" style="3" hidden="1" customWidth="1"/>
    <col min="38" max="16384" width="9" style="3"/>
  </cols>
  <sheetData>
    <row r="1" spans="1:16" ht="17.10000000000000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spans="1:16" ht="15" customHeight="1" thickBot="1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5"/>
      <c r="M2" s="4"/>
    </row>
    <row r="3" spans="1:16" ht="15" customHeight="1">
      <c r="A3" s="6" t="s">
        <v>1</v>
      </c>
      <c r="B3" s="7"/>
      <c r="C3" s="8" t="s">
        <v>2</v>
      </c>
      <c r="D3" s="9"/>
      <c r="E3" s="10"/>
      <c r="F3" s="11" t="s">
        <v>3</v>
      </c>
      <c r="G3" s="12" t="s">
        <v>4</v>
      </c>
      <c r="H3" s="10"/>
      <c r="I3" s="12" t="s">
        <v>5</v>
      </c>
      <c r="J3" s="10"/>
      <c r="K3" s="12" t="s">
        <v>6</v>
      </c>
      <c r="L3" s="9"/>
      <c r="M3" s="13"/>
    </row>
    <row r="4" spans="1:16" ht="27.95" customHeight="1" thickBot="1">
      <c r="A4" s="14"/>
      <c r="B4" s="15"/>
      <c r="C4" s="16" t="s">
        <v>7</v>
      </c>
      <c r="D4" s="17" t="s">
        <v>8</v>
      </c>
      <c r="E4" s="18" t="s">
        <v>9</v>
      </c>
      <c r="F4" s="19"/>
      <c r="G4" s="18" t="s">
        <v>10</v>
      </c>
      <c r="H4" s="18" t="s">
        <v>11</v>
      </c>
      <c r="I4" s="18" t="s">
        <v>12</v>
      </c>
      <c r="J4" s="18" t="s">
        <v>13</v>
      </c>
      <c r="K4" s="18" t="s">
        <v>14</v>
      </c>
      <c r="L4" s="20" t="s">
        <v>15</v>
      </c>
      <c r="M4" s="13"/>
    </row>
    <row r="5" spans="1:16" ht="9.9499999999999993" customHeight="1">
      <c r="A5" s="21"/>
      <c r="B5" s="22"/>
      <c r="C5" s="23"/>
      <c r="D5" s="24"/>
      <c r="E5" s="25"/>
      <c r="F5" s="25"/>
      <c r="G5" s="25"/>
      <c r="H5" s="25"/>
      <c r="I5" s="25"/>
      <c r="J5" s="25"/>
      <c r="K5" s="26"/>
      <c r="L5" s="27"/>
      <c r="M5" s="28"/>
    </row>
    <row r="6" spans="1:16" s="34" customFormat="1" ht="15" customHeight="1">
      <c r="A6" s="29" t="s">
        <v>16</v>
      </c>
      <c r="B6" s="30"/>
      <c r="C6" s="31">
        <v>15778.220000000001</v>
      </c>
      <c r="D6" s="31">
        <v>43</v>
      </c>
      <c r="E6" s="31">
        <v>12124</v>
      </c>
      <c r="F6" s="31">
        <v>329</v>
      </c>
      <c r="G6" s="31">
        <v>9702</v>
      </c>
      <c r="H6" s="31">
        <v>10</v>
      </c>
      <c r="I6" s="31">
        <v>5691</v>
      </c>
      <c r="J6" s="31">
        <v>0</v>
      </c>
      <c r="K6" s="31">
        <v>401</v>
      </c>
      <c r="L6" s="32">
        <v>0.75</v>
      </c>
      <c r="M6" s="33"/>
    </row>
    <row r="7" spans="1:16" s="34" customFormat="1" ht="15" customHeight="1">
      <c r="A7" s="29" t="s">
        <v>17</v>
      </c>
      <c r="B7" s="35"/>
      <c r="C7" s="31"/>
      <c r="D7" s="31"/>
      <c r="E7" s="31"/>
      <c r="F7" s="31"/>
      <c r="G7" s="31"/>
      <c r="H7" s="31"/>
      <c r="I7" s="31"/>
      <c r="J7" s="31"/>
      <c r="K7" s="31"/>
      <c r="L7" s="32"/>
      <c r="M7" s="33"/>
    </row>
    <row r="8" spans="1:16" s="41" customFormat="1" ht="15" customHeight="1">
      <c r="A8" s="36" t="s">
        <v>18</v>
      </c>
      <c r="B8" s="37"/>
      <c r="C8" s="38">
        <v>4086</v>
      </c>
      <c r="D8" s="38">
        <v>45</v>
      </c>
      <c r="E8" s="38">
        <v>3299</v>
      </c>
      <c r="F8" s="38">
        <v>63</v>
      </c>
      <c r="G8" s="38">
        <v>2641</v>
      </c>
      <c r="H8" s="38">
        <v>0</v>
      </c>
      <c r="I8" s="38">
        <v>1775</v>
      </c>
      <c r="J8" s="38">
        <v>0</v>
      </c>
      <c r="K8" s="38">
        <v>104</v>
      </c>
      <c r="L8" s="39">
        <v>0</v>
      </c>
      <c r="M8" s="40"/>
    </row>
    <row r="9" spans="1:16" s="47" customFormat="1" ht="15" customHeight="1">
      <c r="A9" s="42" t="s">
        <v>19</v>
      </c>
      <c r="B9" s="43"/>
      <c r="C9" s="44">
        <v>4250</v>
      </c>
      <c r="D9" s="44">
        <v>46</v>
      </c>
      <c r="E9" s="44">
        <v>3278</v>
      </c>
      <c r="F9" s="44">
        <v>76</v>
      </c>
      <c r="G9" s="44">
        <v>3642</v>
      </c>
      <c r="H9" s="44">
        <v>14</v>
      </c>
      <c r="I9" s="44">
        <v>2239</v>
      </c>
      <c r="J9" s="44">
        <v>0</v>
      </c>
      <c r="K9" s="44">
        <v>98</v>
      </c>
      <c r="L9" s="45">
        <v>0</v>
      </c>
      <c r="M9" s="46"/>
    </row>
    <row r="10" spans="1:16" s="34" customFormat="1" ht="15" customHeight="1">
      <c r="A10" s="36" t="s">
        <v>20</v>
      </c>
      <c r="B10" s="37"/>
      <c r="C10" s="38">
        <v>3685</v>
      </c>
      <c r="D10" s="38">
        <v>40</v>
      </c>
      <c r="E10" s="38">
        <v>2978</v>
      </c>
      <c r="F10" s="38">
        <v>60</v>
      </c>
      <c r="G10" s="38">
        <v>2204</v>
      </c>
      <c r="H10" s="38">
        <v>12</v>
      </c>
      <c r="I10" s="38">
        <v>977</v>
      </c>
      <c r="J10" s="38">
        <v>0</v>
      </c>
      <c r="K10" s="38">
        <v>96</v>
      </c>
      <c r="L10" s="39">
        <v>0</v>
      </c>
      <c r="M10" s="33"/>
    </row>
    <row r="11" spans="1:16" s="34" customFormat="1" ht="15" customHeight="1">
      <c r="A11" s="29" t="s">
        <v>21</v>
      </c>
      <c r="B11" s="35"/>
      <c r="C11" s="31"/>
      <c r="D11" s="31"/>
      <c r="E11" s="31"/>
      <c r="F11" s="31"/>
      <c r="G11" s="31"/>
      <c r="H11" s="31"/>
      <c r="I11" s="31"/>
      <c r="J11" s="31"/>
      <c r="K11" s="31"/>
      <c r="L11" s="32"/>
      <c r="M11" s="33"/>
    </row>
    <row r="12" spans="1:16" s="47" customFormat="1" ht="15" customHeight="1">
      <c r="A12" s="42" t="s">
        <v>22</v>
      </c>
      <c r="B12" s="43"/>
      <c r="C12" s="44">
        <v>3631</v>
      </c>
      <c r="D12" s="44">
        <v>40</v>
      </c>
      <c r="E12" s="44">
        <v>2888</v>
      </c>
      <c r="F12" s="44">
        <v>48</v>
      </c>
      <c r="G12" s="44">
        <v>1088</v>
      </c>
      <c r="H12" s="44">
        <v>16</v>
      </c>
      <c r="I12" s="44">
        <v>920</v>
      </c>
      <c r="J12" s="44">
        <v>0</v>
      </c>
      <c r="K12" s="44">
        <v>96</v>
      </c>
      <c r="L12" s="45">
        <v>0</v>
      </c>
      <c r="M12" s="46"/>
      <c r="P12" s="48"/>
    </row>
    <row r="13" spans="1:16" s="41" customFormat="1" ht="15" customHeight="1">
      <c r="A13" s="36" t="s">
        <v>18</v>
      </c>
      <c r="B13" s="37"/>
      <c r="C13" s="38">
        <v>4452</v>
      </c>
      <c r="D13" s="38">
        <v>51</v>
      </c>
      <c r="E13" s="38">
        <v>3170</v>
      </c>
      <c r="F13" s="38">
        <v>74</v>
      </c>
      <c r="G13" s="38">
        <v>3332</v>
      </c>
      <c r="H13" s="38">
        <v>25</v>
      </c>
      <c r="I13" s="38">
        <v>2264</v>
      </c>
      <c r="J13" s="38">
        <v>0</v>
      </c>
      <c r="K13" s="38">
        <v>103</v>
      </c>
      <c r="L13" s="39">
        <v>0</v>
      </c>
      <c r="M13" s="40"/>
    </row>
    <row r="14" spans="1:16" s="34" customFormat="1" ht="9.9499999999999993" customHeight="1" thickBot="1">
      <c r="A14" s="49"/>
      <c r="B14" s="50"/>
      <c r="C14" s="51"/>
      <c r="D14" s="52"/>
      <c r="E14" s="52"/>
      <c r="F14" s="52"/>
      <c r="G14" s="52"/>
      <c r="H14" s="52"/>
      <c r="I14" s="52"/>
      <c r="J14" s="52"/>
      <c r="K14" s="52"/>
      <c r="L14" s="53"/>
      <c r="M14" s="33"/>
    </row>
    <row r="15" spans="1:16" s="61" customFormat="1" ht="15" customHeight="1">
      <c r="A15" s="54" t="s">
        <v>23</v>
      </c>
      <c r="B15" s="55"/>
      <c r="C15" s="56"/>
      <c r="D15" s="57"/>
      <c r="E15" s="57"/>
      <c r="F15" s="57"/>
      <c r="G15" s="57"/>
      <c r="H15" s="57"/>
      <c r="I15" s="57"/>
      <c r="J15" s="57"/>
      <c r="K15" s="58"/>
      <c r="L15" s="59" t="s">
        <v>24</v>
      </c>
      <c r="M15" s="60"/>
    </row>
    <row r="16" spans="1:16" s="67" customFormat="1" ht="15" customHeight="1" thickBot="1">
      <c r="A16" s="62" t="s">
        <v>25</v>
      </c>
      <c r="B16" s="63"/>
      <c r="C16" s="64">
        <f t="shared" ref="C16:K16" ca="1" si="0">IF(OFFSET(C16,-4,0)="",IF(ISERR((OFFSET(C16,-3,0)/OFFSET(C16,-5,0)-1)*100),"－",(OFFSET(C16,-3,0)/OFFSET(C16,-5,0)-1)*100),IF(ISERR((OFFSET(C16,-3,0)/OFFSET(C16,-4,0)-1)*100),"－",(OFFSET(C16,-3,0)/OFFSET(C16,-4,0)-1)*100))</f>
        <v>22.610851005232725</v>
      </c>
      <c r="D16" s="65">
        <f t="shared" ca="1" si="0"/>
        <v>27.499999999999993</v>
      </c>
      <c r="E16" s="65">
        <f t="shared" ca="1" si="0"/>
        <v>9.7645429362880787</v>
      </c>
      <c r="F16" s="65">
        <f t="shared" ca="1" si="0"/>
        <v>54.166666666666671</v>
      </c>
      <c r="G16" s="65">
        <f t="shared" ca="1" si="0"/>
        <v>206.25</v>
      </c>
      <c r="H16" s="65">
        <f t="shared" ca="1" si="0"/>
        <v>56.25</v>
      </c>
      <c r="I16" s="65">
        <f t="shared" ca="1" si="0"/>
        <v>146.08695652173913</v>
      </c>
      <c r="J16" s="65" t="str">
        <f t="shared" ca="1" si="0"/>
        <v>－</v>
      </c>
      <c r="K16" s="65">
        <f t="shared" ca="1" si="0"/>
        <v>7.2916666666666741</v>
      </c>
      <c r="L16" s="65">
        <f ca="1">IF(OFFSET(L16,-4,0)="",IF(ISERR(OFFSET(L16,-3,0)-OFFSET(L16,-5,0)),"－",(OFFSET(L16,-3,0)-OFFSET(L16,-5,0))),IF(ISERR(OFFSET(L16,-3,0)-OFFSET(L16,-4,0)),"－",(OFFSET(L16,-3,0)-OFFSET(L16,-4,0))))</f>
        <v>0</v>
      </c>
      <c r="M16" s="66"/>
    </row>
    <row r="17" spans="1:20" s="73" customFormat="1" ht="15" customHeight="1">
      <c r="A17" s="68" t="s">
        <v>26</v>
      </c>
      <c r="B17" s="69"/>
      <c r="C17" s="70"/>
      <c r="D17" s="71"/>
      <c r="E17" s="71"/>
      <c r="F17" s="71"/>
      <c r="G17" s="71"/>
      <c r="H17" s="71"/>
      <c r="I17" s="71"/>
      <c r="J17" s="71"/>
      <c r="K17" s="71"/>
      <c r="L17" s="72" t="s">
        <v>24</v>
      </c>
      <c r="M17" s="60"/>
    </row>
    <row r="18" spans="1:20" s="73" customFormat="1" ht="15" customHeight="1" thickBot="1">
      <c r="A18" s="74" t="s">
        <v>27</v>
      </c>
      <c r="B18" s="75"/>
      <c r="C18" s="76">
        <f t="shared" ref="C18:K18" ca="1" si="1">IF(ISERR((OFFSET(C18,-5,0)/OFFSET(C18,-10,0)-1)*100),"－",(OFFSET(C18,-5,0)/OFFSET(C18,-10,0)-1)*100)</f>
        <v>8.9574155653450838</v>
      </c>
      <c r="D18" s="77">
        <f t="shared" ca="1" si="1"/>
        <v>13.33333333333333</v>
      </c>
      <c r="E18" s="77">
        <f t="shared" ca="1" si="1"/>
        <v>-3.9102758411639904</v>
      </c>
      <c r="F18" s="77">
        <f t="shared" ca="1" si="1"/>
        <v>17.460317460317466</v>
      </c>
      <c r="G18" s="77">
        <f t="shared" ca="1" si="1"/>
        <v>26.16433169254071</v>
      </c>
      <c r="H18" s="77" t="str">
        <f t="shared" ca="1" si="1"/>
        <v>－</v>
      </c>
      <c r="I18" s="77">
        <f t="shared" ca="1" si="1"/>
        <v>27.549295774647888</v>
      </c>
      <c r="J18" s="77" t="str">
        <f t="shared" ca="1" si="1"/>
        <v>－</v>
      </c>
      <c r="K18" s="77">
        <f t="shared" ca="1" si="1"/>
        <v>-0.96153846153845812</v>
      </c>
      <c r="L18" s="77">
        <f ca="1">IF(ISERR(OFFSET(L18,-5,0)-OFFSET(L18,-10,0)),"－",(OFFSET(L18,-5,0)-OFFSET(L18,-10,0)))</f>
        <v>0</v>
      </c>
      <c r="M18" s="66"/>
    </row>
    <row r="19" spans="1:20" s="80" customFormat="1" ht="15" customHeight="1">
      <c r="A19" s="78" t="s">
        <v>28</v>
      </c>
      <c r="B19" s="79"/>
      <c r="C19" s="79"/>
      <c r="D19" s="79"/>
      <c r="E19" s="79"/>
      <c r="F19" s="79"/>
      <c r="G19" s="79"/>
      <c r="H19" s="79"/>
      <c r="I19" s="79"/>
      <c r="J19" s="79"/>
      <c r="K19" s="4"/>
      <c r="L19" s="4"/>
      <c r="M19" s="4"/>
    </row>
    <row r="20" spans="1:20" ht="15" customHeight="1"/>
    <row r="21" spans="1:20" ht="15" customHeight="1">
      <c r="N21" s="81"/>
      <c r="O21" s="82"/>
      <c r="P21" s="83"/>
      <c r="Q21" s="83"/>
      <c r="R21" s="83"/>
      <c r="S21" s="83"/>
      <c r="T21" s="83"/>
    </row>
    <row r="22" spans="1:20" ht="15" customHeight="1">
      <c r="N22" s="82"/>
      <c r="O22" s="84"/>
      <c r="P22" s="84"/>
      <c r="Q22" s="84"/>
      <c r="R22" s="85" t="s">
        <v>29</v>
      </c>
      <c r="S22" s="86">
        <v>3</v>
      </c>
      <c r="T22" s="86">
        <v>5</v>
      </c>
    </row>
    <row r="23" spans="1:20" ht="15" customHeight="1">
      <c r="N23" s="87"/>
      <c r="O23" s="84"/>
      <c r="P23" s="84"/>
      <c r="Q23" s="85" t="s">
        <v>30</v>
      </c>
      <c r="R23" s="86" t="s">
        <v>31</v>
      </c>
      <c r="S23" s="86" t="s">
        <v>32</v>
      </c>
      <c r="T23" s="86" t="s">
        <v>33</v>
      </c>
    </row>
    <row r="24" spans="1:20" ht="15" customHeight="1">
      <c r="N24" s="88"/>
      <c r="O24" s="89">
        <v>102</v>
      </c>
      <c r="P24" s="84" t="s">
        <v>18</v>
      </c>
      <c r="Q24" s="86">
        <v>8</v>
      </c>
      <c r="R24" s="90" t="str">
        <f>O24 &amp; "年" &amp; P24</f>
        <v>102年第二季</v>
      </c>
      <c r="S24" s="91">
        <f ca="1">OFFSET($A$1,Q24-1,S22-1)</f>
        <v>4086</v>
      </c>
      <c r="T24" s="91">
        <f ca="1">OFFSET($A$1,Q24-1,T22-1)</f>
        <v>3299</v>
      </c>
    </row>
    <row r="25" spans="1:20" ht="15" customHeight="1">
      <c r="N25" s="88"/>
      <c r="O25" s="89">
        <v>102</v>
      </c>
      <c r="P25" s="84" t="s">
        <v>34</v>
      </c>
      <c r="Q25" s="92">
        <f ca="1">IF(LEFT(OFFSET($A$1,Q24,0),1)="第",Q24+1,Q24+2)</f>
        <v>9</v>
      </c>
      <c r="R25" s="90" t="str">
        <f>O25 &amp; "年" &amp; P25</f>
        <v>102年第三季</v>
      </c>
      <c r="S25" s="91">
        <f ca="1">OFFSET($A$1,Q25-1,S22-1)</f>
        <v>4250</v>
      </c>
      <c r="T25" s="91">
        <f ca="1">OFFSET($A$1,Q25-1,T22-1)</f>
        <v>3278</v>
      </c>
    </row>
    <row r="26" spans="1:20" ht="15" customHeight="1">
      <c r="N26" s="88"/>
      <c r="O26" s="89">
        <v>102</v>
      </c>
      <c r="P26" s="84" t="s">
        <v>35</v>
      </c>
      <c r="Q26" s="92">
        <f ca="1">IF(LEFT(OFFSET($A$1,Q25,0),1)="第",Q25+1,Q25+2)</f>
        <v>10</v>
      </c>
      <c r="R26" s="90" t="str">
        <f>O26 &amp; "年" &amp; P26</f>
        <v>102年第四季</v>
      </c>
      <c r="S26" s="91">
        <f ca="1">OFFSET($A$1,Q26-1,S22-1)</f>
        <v>3685</v>
      </c>
      <c r="T26" s="91">
        <f ca="1">OFFSET($A$1,Q26-1,T22-1)</f>
        <v>2978</v>
      </c>
    </row>
    <row r="27" spans="1:20" ht="15" customHeight="1">
      <c r="N27" s="88"/>
      <c r="O27" s="89">
        <v>103</v>
      </c>
      <c r="P27" s="84" t="s">
        <v>36</v>
      </c>
      <c r="Q27" s="92">
        <f ca="1">IF(LEFT(OFFSET($A$1,Q26,0),1)="第",Q26+1,Q26+2)</f>
        <v>12</v>
      </c>
      <c r="R27" s="90" t="str">
        <f>O27 &amp; "年" &amp; P27</f>
        <v>103年第一季</v>
      </c>
      <c r="S27" s="91">
        <f ca="1">OFFSET($A$1,Q27-1,S22-1)</f>
        <v>3631</v>
      </c>
      <c r="T27" s="91">
        <f ca="1">OFFSET($A$1,Q27-1,T22-1)</f>
        <v>2888</v>
      </c>
    </row>
    <row r="28" spans="1:20" ht="15" customHeight="1">
      <c r="N28" s="88"/>
      <c r="O28" s="92">
        <v>103</v>
      </c>
      <c r="P28" s="84" t="s">
        <v>37</v>
      </c>
      <c r="Q28" s="92">
        <f ca="1">IF(LEFT(OFFSET($A$1,Q27,0),1)="第",Q27+1,Q27+2)</f>
        <v>13</v>
      </c>
      <c r="R28" s="90" t="str">
        <f>O28 &amp; "年" &amp; P28</f>
        <v>103年第二季</v>
      </c>
      <c r="S28" s="91">
        <f ca="1">OFFSET($A$1,Q28-1,S22-1)</f>
        <v>4452</v>
      </c>
      <c r="T28" s="91">
        <f ca="1">OFFSET($A$1,Q28-1,T22-1)</f>
        <v>3170</v>
      </c>
    </row>
    <row r="29" spans="1:20" ht="15" customHeight="1"/>
    <row r="30" spans="1:20" ht="15" customHeight="1"/>
    <row r="31" spans="1:20" ht="15" customHeight="1"/>
    <row r="32" spans="1:20" ht="15" customHeight="1"/>
    <row r="33" spans="1:19" ht="15" customHeight="1"/>
    <row r="34" spans="1:19" ht="15" customHeight="1" thickBot="1">
      <c r="A34" s="93"/>
      <c r="B34" s="93"/>
      <c r="C34" s="93"/>
      <c r="D34" s="93"/>
      <c r="E34" s="93"/>
      <c r="F34" s="93"/>
      <c r="G34" s="93"/>
      <c r="H34" s="93"/>
      <c r="I34" s="93"/>
      <c r="J34" s="93"/>
      <c r="K34" s="93"/>
      <c r="L34" s="93"/>
      <c r="N34" s="94"/>
      <c r="O34" s="94"/>
      <c r="P34" s="94"/>
      <c r="Q34" s="94"/>
      <c r="R34" s="94"/>
      <c r="S34" s="95"/>
    </row>
    <row r="35" spans="1:19" ht="15" customHeight="1" thickTop="1">
      <c r="A35" s="96"/>
      <c r="B35" s="97"/>
      <c r="C35" s="97"/>
      <c r="D35" s="97"/>
      <c r="E35" s="97"/>
      <c r="F35" s="97"/>
      <c r="G35" s="97"/>
      <c r="H35" s="97"/>
      <c r="I35" s="97"/>
      <c r="J35" s="97"/>
      <c r="K35" s="98"/>
      <c r="L35" s="98"/>
      <c r="N35" s="99"/>
      <c r="O35" s="100"/>
      <c r="P35" s="99"/>
      <c r="Q35" s="101"/>
      <c r="R35" s="101"/>
      <c r="S35" s="95"/>
    </row>
    <row r="36" spans="1:19" ht="18" customHeight="1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N36" s="99"/>
      <c r="O36" s="100"/>
      <c r="P36" s="99"/>
      <c r="Q36" s="103"/>
      <c r="R36" s="99"/>
      <c r="S36" s="95"/>
    </row>
    <row r="37" spans="1:19" ht="18" customHeight="1">
      <c r="A37" s="102"/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N37" s="99"/>
      <c r="O37" s="100"/>
      <c r="P37" s="99"/>
      <c r="Q37" s="103"/>
      <c r="R37" s="99"/>
      <c r="S37" s="95"/>
    </row>
    <row r="38" spans="1:19" ht="18" customHeight="1">
      <c r="A38" s="102"/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N38" s="99"/>
      <c r="O38" s="100"/>
      <c r="P38" s="99"/>
      <c r="Q38" s="103"/>
      <c r="R38" s="99"/>
      <c r="S38" s="95"/>
    </row>
    <row r="39" spans="1:19" ht="18" customHeight="1">
      <c r="A39" s="102"/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N39" s="99"/>
      <c r="O39" s="100"/>
      <c r="P39" s="99"/>
      <c r="Q39" s="103"/>
      <c r="R39" s="99"/>
      <c r="S39" s="95"/>
    </row>
    <row r="40" spans="1:19" ht="18" customHeight="1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N40" s="99"/>
      <c r="O40" s="100"/>
      <c r="P40" s="99"/>
      <c r="Q40" s="103"/>
      <c r="R40" s="99"/>
      <c r="S40" s="95"/>
    </row>
    <row r="41" spans="1:19" ht="18" customHeight="1">
      <c r="A41" s="104"/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N41" s="99"/>
      <c r="O41" s="100"/>
      <c r="P41" s="99"/>
      <c r="Q41" s="103"/>
      <c r="R41" s="99"/>
      <c r="S41" s="95"/>
    </row>
    <row r="42" spans="1:19" ht="18" customHeight="1">
      <c r="A42" s="104"/>
      <c r="B42" s="104"/>
      <c r="C42" s="104"/>
      <c r="D42" s="104"/>
      <c r="E42" s="104"/>
      <c r="F42" s="104"/>
      <c r="G42" s="104"/>
      <c r="H42" s="104"/>
      <c r="I42" s="104"/>
      <c r="J42" s="104"/>
      <c r="K42" s="104"/>
      <c r="L42" s="104"/>
      <c r="N42" s="99"/>
      <c r="O42" s="100"/>
      <c r="P42" s="99"/>
      <c r="Q42" s="103"/>
      <c r="R42" s="99"/>
      <c r="S42" s="95"/>
    </row>
    <row r="43" spans="1:19" ht="18" customHeight="1">
      <c r="A43" s="104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N43" s="99"/>
      <c r="O43" s="100"/>
      <c r="P43" s="99"/>
      <c r="Q43" s="103"/>
      <c r="R43" s="99"/>
      <c r="S43" s="95"/>
    </row>
    <row r="44" spans="1:19" s="80" customFormat="1" ht="18" customHeight="1">
      <c r="A44" s="97"/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N44" s="99"/>
      <c r="O44" s="100"/>
      <c r="P44" s="99"/>
      <c r="Q44" s="103"/>
      <c r="R44" s="99"/>
      <c r="S44" s="95"/>
    </row>
    <row r="45" spans="1:19" s="80" customFormat="1" ht="18" customHeight="1">
      <c r="N45" s="95"/>
      <c r="O45" s="95"/>
      <c r="P45" s="95"/>
      <c r="Q45" s="95"/>
      <c r="R45" s="95"/>
      <c r="S45" s="95"/>
    </row>
    <row r="46" spans="1:19" ht="18" customHeight="1">
      <c r="N46" s="95"/>
      <c r="O46" s="95"/>
      <c r="P46" s="95"/>
      <c r="Q46" s="95"/>
      <c r="R46" s="95"/>
      <c r="S46" s="95"/>
    </row>
  </sheetData>
  <mergeCells count="7">
    <mergeCell ref="A1:L1"/>
    <mergeCell ref="A3:A4"/>
    <mergeCell ref="C3:E3"/>
    <mergeCell ref="F3:F4"/>
    <mergeCell ref="G3:H3"/>
    <mergeCell ref="I3:J3"/>
    <mergeCell ref="K3:L3"/>
  </mergeCells>
  <phoneticPr fontId="3" type="noConversion"/>
  <printOptions horizontalCentered="1"/>
  <pageMargins left="1.1023622047244095" right="1.1023622047244095" top="1.1811023622047245" bottom="1.1811023622047245" header="0.98425196850393704" footer="0.98425196850393704"/>
  <pageSetup paperSize="9" firstPageNumber="15" orientation="portrait" useFirstPageNumber="1" r:id="rId1"/>
  <headerFooter alignWithMargins="0">
    <oddFooter>&amp;C－ &amp;P －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14.環境保護(15)</vt:lpstr>
      <vt:lpstr>database_17</vt:lpstr>
      <vt:lpstr>'14.環境保護(15)'!Print_Area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LCU</dc:creator>
  <cp:lastModifiedBy>LCU</cp:lastModifiedBy>
  <dcterms:created xsi:type="dcterms:W3CDTF">2014-10-31T03:04:13Z</dcterms:created>
  <dcterms:modified xsi:type="dcterms:W3CDTF">2014-10-31T03:04:14Z</dcterms:modified>
</cp:coreProperties>
</file>