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09.工建管理(10)" sheetId="1" r:id="rId1"/>
  </sheets>
  <externalReferences>
    <externalReference r:id="rId2"/>
  </externalReferences>
  <definedNames>
    <definedName name="_xlnm._FilterDatabase" localSheetId="0" hidden="1">'09.工建管理(10)'!$E$6:$K$12</definedName>
    <definedName name="database_1">#REF!</definedName>
    <definedName name="database_10">#REF!</definedName>
    <definedName name="database_11">#REF!</definedName>
    <definedName name="database_14" localSheetId="0">'09.工建管理(10)'!$A$5:$L$19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'09.工建管理(10)'!$A$1:$K$44</definedName>
  </definedNames>
  <calcPr calcId="125725"/>
</workbook>
</file>

<file path=xl/calcChain.xml><?xml version="1.0" encoding="utf-8"?>
<calcChain xmlns="http://schemas.openxmlformats.org/spreadsheetml/2006/main">
  <c r="Q28" i="1"/>
  <c r="Q27"/>
  <c r="Q26"/>
  <c r="Q25"/>
  <c r="P25"/>
  <c r="P26" s="1"/>
  <c r="S24"/>
  <c r="R24"/>
  <c r="Q24"/>
  <c r="K18"/>
  <c r="J18"/>
  <c r="I18"/>
  <c r="H18"/>
  <c r="G18"/>
  <c r="F18"/>
  <c r="E18"/>
  <c r="D18"/>
  <c r="C18"/>
  <c r="K16"/>
  <c r="J16"/>
  <c r="I16"/>
  <c r="H16"/>
  <c r="G16"/>
  <c r="F16"/>
  <c r="E16"/>
  <c r="D16"/>
  <c r="C16"/>
  <c r="P27" l="1"/>
  <c r="R26"/>
  <c r="S26"/>
  <c r="S25"/>
  <c r="R25"/>
  <c r="P28" l="1"/>
  <c r="R27"/>
  <c r="S27"/>
  <c r="R28" l="1"/>
  <c r="S28"/>
</calcChain>
</file>

<file path=xl/sharedStrings.xml><?xml version="1.0" encoding="utf-8"?>
<sst xmlns="http://schemas.openxmlformats.org/spreadsheetml/2006/main" count="39" uniqueCount="38">
  <si>
    <t>九、工商及建築管理</t>
    <phoneticPr fontId="3" type="noConversion"/>
  </si>
  <si>
    <t>樓地板面積單位：平方公尺</t>
    <phoneticPr fontId="3" type="noConversion"/>
  </si>
  <si>
    <t>年(季)別</t>
  </si>
  <si>
    <r>
      <t>商業登記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年季底</t>
    </r>
    <r>
      <rPr>
        <sz val="10"/>
        <rFont val="Times New Roman"/>
        <family val="1"/>
      </rPr>
      <t>)</t>
    </r>
    <phoneticPr fontId="3" type="noConversion"/>
  </si>
  <si>
    <r>
      <t xml:space="preserve">工廠登
記家數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年季底</t>
    </r>
    <r>
      <rPr>
        <sz val="10"/>
        <rFont val="Times New Roman"/>
        <family val="1"/>
      </rPr>
      <t>)</t>
    </r>
    <phoneticPr fontId="3" type="noConversion"/>
  </si>
  <si>
    <r>
      <t>營利事業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年季底</t>
    </r>
    <r>
      <rPr>
        <sz val="10"/>
        <rFont val="Times New Roman"/>
        <family val="1"/>
      </rPr>
      <t>)</t>
    </r>
    <phoneticPr fontId="3" type="noConversion"/>
  </si>
  <si>
    <t>建造執照</t>
    <phoneticPr fontId="3" type="noConversion"/>
  </si>
  <si>
    <t>建物使用執照</t>
    <phoneticPr fontId="3" type="noConversion"/>
  </si>
  <si>
    <t>現有
家數</t>
    <phoneticPr fontId="3" type="noConversion"/>
  </si>
  <si>
    <r>
      <t xml:space="preserve">資本總額
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千元</t>
    </r>
    <r>
      <rPr>
        <sz val="10"/>
        <rFont val="Times New Roman"/>
        <family val="1"/>
      </rPr>
      <t>)</t>
    </r>
    <phoneticPr fontId="3" type="noConversion"/>
  </si>
  <si>
    <t>登記
家數</t>
    <phoneticPr fontId="3" type="noConversion"/>
  </si>
  <si>
    <t>公司
組織</t>
    <phoneticPr fontId="3" type="noConversion"/>
  </si>
  <si>
    <t>核發
件數</t>
    <phoneticPr fontId="3" type="noConversion"/>
  </si>
  <si>
    <t>樓地板
面　積</t>
    <phoneticPr fontId="3" type="noConversion"/>
  </si>
  <si>
    <t>核發
件數</t>
    <phoneticPr fontId="3" type="noConversion"/>
  </si>
  <si>
    <r>
      <t>樓地板
面　積</t>
    </r>
    <r>
      <rPr>
        <sz val="10"/>
        <rFont val="Times New Roman"/>
        <family val="1"/>
      </rPr>
      <t/>
    </r>
    <phoneticPr fontId="3" type="noConversion"/>
  </si>
  <si>
    <t>101年</t>
    <phoneticPr fontId="3" type="noConversion"/>
  </si>
  <si>
    <t>102年</t>
    <phoneticPr fontId="3" type="noConversion"/>
  </si>
  <si>
    <t>第二季</t>
    <phoneticPr fontId="3" type="noConversion"/>
  </si>
  <si>
    <t>第三季</t>
    <phoneticPr fontId="3" type="noConversion"/>
  </si>
  <si>
    <t>第四季</t>
    <phoneticPr fontId="3" type="noConversion"/>
  </si>
  <si>
    <t>103年</t>
    <phoneticPr fontId="3" type="noConversion"/>
  </si>
  <si>
    <t>第一季</t>
    <phoneticPr fontId="3" type="noConversion"/>
  </si>
  <si>
    <t>第二季</t>
    <phoneticPr fontId="3" type="noConversion"/>
  </si>
  <si>
    <t>當季較上</t>
  </si>
  <si>
    <t>季增減％</t>
  </si>
  <si>
    <t>當季較上年</t>
  </si>
  <si>
    <t>同季增減％</t>
  </si>
  <si>
    <t>資料來源：澎湖縣政府建設處、財政部臺灣省南區國稅局澎湖縣分局等之公務統計報表</t>
    <phoneticPr fontId="3" type="noConversion"/>
  </si>
  <si>
    <t>欄號</t>
    <phoneticPr fontId="3" type="noConversion"/>
  </si>
  <si>
    <t>列號</t>
    <phoneticPr fontId="3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</si>
  <si>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3" type="noConversion"/>
  </si>
  <si>
    <t>商業登記家數</t>
    <phoneticPr fontId="3" type="noConversion"/>
  </si>
  <si>
    <t>營利事業登記家數</t>
    <phoneticPr fontId="3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</si>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</sst>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4">
    <numFmt numFmtId="176" formatCode="#\ ##0"/>
    <numFmt numFmtId="177" formatCode="#,##0;\-#,##0;&quot;－&quot;;@"/>
    <numFmt numFmtId="178" formatCode="0.00_ "/>
    <numFmt numFmtId="179" formatCode="#,##0.00;\-#,##0.00;&quot;－&quot;;@"/>
  </numFmts>
  <fonts count="20">
    <font>
      <sz val="12"/>
      <name val="細明體"/>
      <family val="3"/>
      <charset val="136"/>
    </font>
    <font>
      <b/>
      <sz val="16"/>
      <name val="標楷體"/>
      <family val="4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9"/>
      <name val="標楷體"/>
      <family val="4"/>
      <charset val="136"/>
    </font>
    <font>
      <sz val="12"/>
      <color indexed="12"/>
      <name val="Arial Narrow"/>
      <family val="2"/>
    </font>
    <font>
      <sz val="12"/>
      <name val="Arial Narrow"/>
      <family val="2"/>
    </font>
    <font>
      <sz val="10"/>
      <name val="Arial Narrow"/>
      <family val="2"/>
    </font>
    <font>
      <sz val="6"/>
      <name val="標楷體"/>
      <family val="4"/>
      <charset val="136"/>
    </font>
    <font>
      <sz val="11"/>
      <name val="Arial Narrow"/>
      <family val="2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 applyAlignment="1">
      <alignment horizontal="center"/>
    </xf>
    <xf numFmtId="176" fontId="1" fillId="0" borderId="0" xfId="0" applyNumberFormat="1" applyFont="1" applyBorder="1" applyAlignment="1">
      <alignment horizontal="centerContinuous"/>
    </xf>
    <xf numFmtId="0" fontId="4" fillId="0" borderId="0" xfId="0" applyFont="1"/>
    <xf numFmtId="0" fontId="5" fillId="0" borderId="0" xfId="0" applyFont="1"/>
    <xf numFmtId="0" fontId="5" fillId="0" borderId="0" xfId="0" applyFont="1" applyBorder="1"/>
    <xf numFmtId="2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5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wrapText="1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8" xfId="0" applyFont="1" applyBorder="1" applyAlignment="1">
      <alignment horizontal="distributed" vertical="center"/>
    </xf>
    <xf numFmtId="0" fontId="5" fillId="0" borderId="8" xfId="0" applyFont="1" applyBorder="1" applyAlignment="1">
      <alignment vertical="top"/>
    </xf>
    <xf numFmtId="0" fontId="5" fillId="0" borderId="9" xfId="0" applyFont="1" applyBorder="1" applyAlignment="1">
      <alignment horizontal="distributed" vertical="center" wrapText="1" justifyLastLine="1"/>
    </xf>
    <xf numFmtId="2" fontId="5" fillId="0" borderId="10" xfId="0" applyNumberFormat="1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2" xfId="0" applyFont="1" applyBorder="1" applyAlignment="1">
      <alignment horizontal="distributed" vertical="center" wrapText="1" justifyLastLine="1"/>
    </xf>
    <xf numFmtId="0" fontId="4" fillId="0" borderId="0" xfId="0" applyFont="1" applyAlignment="1"/>
    <xf numFmtId="0" fontId="7" fillId="0" borderId="0" xfId="0" applyFont="1" applyBorder="1" applyAlignment="1">
      <alignment vertical="top"/>
    </xf>
    <xf numFmtId="177" fontId="8" fillId="0" borderId="13" xfId="0" applyNumberFormat="1" applyFont="1" applyBorder="1" applyAlignment="1">
      <alignment horizontal="right" vertical="top"/>
    </xf>
    <xf numFmtId="177" fontId="8" fillId="0" borderId="0" xfId="0" applyNumberFormat="1" applyFont="1" applyBorder="1" applyAlignment="1">
      <alignment horizontal="right" vertical="top"/>
    </xf>
    <xf numFmtId="177" fontId="9" fillId="0" borderId="0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5" fillId="0" borderId="14" xfId="0" applyFont="1" applyFill="1" applyBorder="1" applyAlignment="1">
      <alignment horizontal="left"/>
    </xf>
    <xf numFmtId="0" fontId="5" fillId="0" borderId="15" xfId="0" applyFont="1" applyFill="1" applyBorder="1" applyAlignment="1">
      <alignment horizontal="left" vertical="top"/>
    </xf>
    <xf numFmtId="177" fontId="9" fillId="0" borderId="14" xfId="0" applyNumberFormat="1" applyFont="1" applyFill="1" applyBorder="1" applyAlignment="1">
      <alignment horizontal="right" vertical="top" shrinkToFit="1"/>
    </xf>
    <xf numFmtId="0" fontId="5" fillId="0" borderId="15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 vertical="top"/>
    </xf>
    <xf numFmtId="177" fontId="9" fillId="2" borderId="0" xfId="0" applyNumberFormat="1" applyFont="1" applyFill="1" applyBorder="1" applyAlignment="1">
      <alignment horizontal="right" vertical="top" shrinkToFit="1"/>
    </xf>
    <xf numFmtId="177" fontId="8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Alignment="1">
      <alignment vertical="top"/>
    </xf>
    <xf numFmtId="0" fontId="5" fillId="0" borderId="0" xfId="0" applyFont="1" applyFill="1" applyBorder="1" applyAlignment="1">
      <alignment horizontal="right"/>
    </xf>
    <xf numFmtId="0" fontId="5" fillId="0" borderId="16" xfId="0" applyFont="1" applyFill="1" applyBorder="1" applyAlignment="1">
      <alignment horizontal="right" vertical="top"/>
    </xf>
    <xf numFmtId="177" fontId="9" fillId="0" borderId="0" xfId="0" applyNumberFormat="1" applyFont="1" applyFill="1" applyBorder="1" applyAlignment="1">
      <alignment horizontal="right" vertical="top" shrinkToFit="1"/>
    </xf>
    <xf numFmtId="177" fontId="8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vertical="top"/>
    </xf>
    <xf numFmtId="0" fontId="5" fillId="0" borderId="0" xfId="0" applyFont="1" applyBorder="1" applyAlignment="1">
      <alignment horizontal="right" vertical="top"/>
    </xf>
    <xf numFmtId="177" fontId="8" fillId="0" borderId="13" xfId="0" applyNumberFormat="1" applyFont="1" applyBorder="1" applyAlignment="1">
      <alignment horizontal="right" vertical="top" shrinkToFit="1"/>
    </xf>
    <xf numFmtId="177" fontId="8" fillId="0" borderId="0" xfId="0" applyNumberFormat="1" applyFont="1" applyBorder="1" applyAlignment="1">
      <alignment horizontal="right" vertical="top" shrinkToFit="1"/>
    </xf>
    <xf numFmtId="177" fontId="8" fillId="0" borderId="0" xfId="0" applyNumberFormat="1" applyFont="1" applyAlignment="1">
      <alignment horizontal="right" vertical="top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fill" vertical="center"/>
    </xf>
    <xf numFmtId="49" fontId="5" fillId="0" borderId="17" xfId="0" applyNumberFormat="1" applyFont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 shrinkToFit="1"/>
    </xf>
    <xf numFmtId="1" fontId="5" fillId="0" borderId="1" xfId="0" applyNumberFormat="1" applyFont="1" applyBorder="1" applyAlignment="1">
      <alignment horizontal="right" vertical="center" shrinkToFit="1"/>
    </xf>
    <xf numFmtId="176" fontId="5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178" fontId="4" fillId="0" borderId="0" xfId="0" applyNumberFormat="1" applyFont="1" applyBorder="1" applyAlignment="1">
      <alignment vertical="center"/>
    </xf>
    <xf numFmtId="2" fontId="5" fillId="0" borderId="18" xfId="0" applyNumberFormat="1" applyFont="1" applyBorder="1" applyAlignment="1">
      <alignment horizontal="center"/>
    </xf>
    <xf numFmtId="2" fontId="5" fillId="0" borderId="18" xfId="0" applyNumberFormat="1" applyFont="1" applyBorder="1" applyAlignment="1">
      <alignment horizontal="fill" vertical="center" wrapText="1"/>
    </xf>
    <xf numFmtId="179" fontId="9" fillId="0" borderId="19" xfId="0" applyNumberFormat="1" applyFont="1" applyBorder="1" applyAlignment="1">
      <alignment horizontal="right" vertical="center" shrinkToFit="1"/>
    </xf>
    <xf numFmtId="179" fontId="9" fillId="0" borderId="18" xfId="0" applyNumberFormat="1" applyFont="1" applyBorder="1" applyAlignment="1">
      <alignment horizontal="right" vertical="center" shrinkToFit="1"/>
    </xf>
    <xf numFmtId="179" fontId="10" fillId="0" borderId="18" xfId="0" applyNumberFormat="1" applyFont="1" applyBorder="1" applyAlignment="1">
      <alignment horizontal="right" vertical="center" shrinkToFit="1"/>
    </xf>
    <xf numFmtId="2" fontId="5" fillId="0" borderId="0" xfId="0" applyNumberFormat="1" applyFont="1" applyBorder="1" applyAlignment="1">
      <alignment horizontal="right" vertical="center"/>
    </xf>
    <xf numFmtId="2" fontId="5" fillId="0" borderId="0" xfId="0" applyNumberFormat="1" applyFont="1" applyBorder="1" applyAlignment="1">
      <alignment vertical="center"/>
    </xf>
    <xf numFmtId="10" fontId="11" fillId="0" borderId="0" xfId="0" applyNumberFormat="1" applyFont="1" applyBorder="1" applyAlignment="1">
      <alignment vertical="center"/>
    </xf>
    <xf numFmtId="2" fontId="5" fillId="0" borderId="0" xfId="0" applyNumberFormat="1" applyFont="1" applyBorder="1" applyAlignment="1">
      <alignment horizontal="center"/>
    </xf>
    <xf numFmtId="2" fontId="5" fillId="0" borderId="20" xfId="0" applyNumberFormat="1" applyFont="1" applyBorder="1" applyAlignment="1">
      <alignment horizontal="fill" vertical="center" wrapText="1"/>
    </xf>
    <xf numFmtId="176" fontId="9" fillId="0" borderId="13" xfId="0" applyNumberFormat="1" applyFont="1" applyBorder="1" applyAlignment="1">
      <alignment horizontal="right" vertical="center" shrinkToFit="1"/>
    </xf>
    <xf numFmtId="176" fontId="9" fillId="0" borderId="0" xfId="0" applyNumberFormat="1" applyFont="1" applyBorder="1" applyAlignment="1">
      <alignment horizontal="right" vertical="center" shrinkToFit="1"/>
    </xf>
    <xf numFmtId="176" fontId="12" fillId="0" borderId="0" xfId="0" applyNumberFormat="1" applyFont="1" applyBorder="1" applyAlignment="1">
      <alignment horizontal="right" vertical="center" shrinkToFit="1"/>
    </xf>
    <xf numFmtId="2" fontId="5" fillId="0" borderId="8" xfId="0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fill" vertical="center" wrapText="1"/>
    </xf>
    <xf numFmtId="179" fontId="9" fillId="0" borderId="21" xfId="0" applyNumberFormat="1" applyFont="1" applyBorder="1" applyAlignment="1">
      <alignment horizontal="right" vertical="center" shrinkToFit="1"/>
    </xf>
    <xf numFmtId="179" fontId="9" fillId="0" borderId="8" xfId="0" applyNumberFormat="1" applyFont="1" applyBorder="1" applyAlignment="1">
      <alignment horizontal="right" vertical="center" shrinkToFit="1"/>
    </xf>
    <xf numFmtId="179" fontId="10" fillId="0" borderId="8" xfId="0" applyNumberFormat="1" applyFont="1" applyBorder="1" applyAlignment="1">
      <alignment horizontal="right" vertical="center" shrinkToFit="1"/>
    </xf>
    <xf numFmtId="179" fontId="12" fillId="0" borderId="8" xfId="0" applyNumberFormat="1" applyFont="1" applyBorder="1" applyAlignment="1">
      <alignment horizontal="right" vertical="center" shrinkToFit="1"/>
    </xf>
    <xf numFmtId="176" fontId="5" fillId="0" borderId="0" xfId="0" applyNumberFormat="1" applyFont="1" applyBorder="1"/>
    <xf numFmtId="0" fontId="4" fillId="0" borderId="0" xfId="0" applyFont="1" applyBorder="1"/>
    <xf numFmtId="2" fontId="4" fillId="0" borderId="0" xfId="0" applyNumberFormat="1" applyFont="1"/>
    <xf numFmtId="176" fontId="4" fillId="0" borderId="0" xfId="0" applyNumberFormat="1" applyFont="1" applyBorder="1"/>
    <xf numFmtId="0" fontId="4" fillId="3" borderId="0" xfId="0" applyFont="1" applyFill="1" applyAlignment="1">
      <alignment horizontal="right" vertical="top"/>
    </xf>
    <xf numFmtId="0" fontId="4" fillId="4" borderId="0" xfId="0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22" xfId="0" applyFont="1" applyFill="1" applyBorder="1" applyAlignment="1">
      <alignment horizontal="right" vertical="top"/>
    </xf>
    <xf numFmtId="0" fontId="13" fillId="0" borderId="22" xfId="0" applyFont="1" applyFill="1" applyBorder="1" applyAlignment="1">
      <alignment horizontal="right" vertical="top"/>
    </xf>
    <xf numFmtId="0" fontId="13" fillId="5" borderId="22" xfId="0" applyFont="1" applyFill="1" applyBorder="1" applyAlignment="1">
      <alignment horizontal="right" vertical="top"/>
    </xf>
    <xf numFmtId="0" fontId="4" fillId="0" borderId="0" xfId="0" applyFont="1" applyFill="1" applyAlignment="1">
      <alignment horizontal="right"/>
    </xf>
    <xf numFmtId="4" fontId="4" fillId="0" borderId="0" xfId="0" applyNumberFormat="1" applyFont="1" applyAlignment="1">
      <alignment horizontal="right"/>
    </xf>
    <xf numFmtId="0" fontId="4" fillId="0" borderId="22" xfId="0" applyFont="1" applyBorder="1" applyAlignment="1">
      <alignment horizontal="right" vertical="top"/>
    </xf>
    <xf numFmtId="0" fontId="4" fillId="6" borderId="22" xfId="0" applyFont="1" applyFill="1" applyBorder="1" applyAlignment="1">
      <alignment horizontal="right" vertical="top"/>
    </xf>
    <xf numFmtId="177" fontId="4" fillId="2" borderId="22" xfId="0" applyNumberFormat="1" applyFont="1" applyFill="1" applyBorder="1" applyAlignment="1">
      <alignment horizontal="right" vertical="top"/>
    </xf>
    <xf numFmtId="0" fontId="4" fillId="0" borderId="22" xfId="0" applyFont="1" applyBorder="1" applyAlignment="1">
      <alignment horizontal="right"/>
    </xf>
    <xf numFmtId="0" fontId="4" fillId="0" borderId="23" xfId="0" applyFont="1" applyBorder="1"/>
    <xf numFmtId="2" fontId="4" fillId="0" borderId="23" xfId="0" applyNumberFormat="1" applyFont="1" applyBorder="1"/>
    <xf numFmtId="0" fontId="15" fillId="0" borderId="0" xfId="0" applyFont="1" applyFill="1" applyBorder="1"/>
    <xf numFmtId="0" fontId="4" fillId="0" borderId="0" xfId="0" applyFont="1" applyFill="1" applyBorder="1"/>
    <xf numFmtId="0" fontId="16" fillId="0" borderId="0" xfId="0" applyFont="1"/>
    <xf numFmtId="0" fontId="17" fillId="0" borderId="0" xfId="0" applyFont="1" applyBorder="1"/>
    <xf numFmtId="0" fontId="17" fillId="0" borderId="0" xfId="0" applyFont="1"/>
    <xf numFmtId="2" fontId="17" fillId="0" borderId="0" xfId="0" applyNumberFormat="1" applyFont="1"/>
    <xf numFmtId="0" fontId="5" fillId="0" borderId="0" xfId="0" applyFont="1" applyFill="1" applyBorder="1"/>
    <xf numFmtId="0" fontId="18" fillId="0" borderId="0" xfId="0" applyFont="1" applyFill="1" applyBorder="1"/>
    <xf numFmtId="0" fontId="17" fillId="0" borderId="0" xfId="0" applyFont="1" applyAlignment="1">
      <alignment horizontal="distributed"/>
    </xf>
    <xf numFmtId="0" fontId="13" fillId="0" borderId="0" xfId="0" applyFont="1" applyFill="1" applyBorder="1"/>
    <xf numFmtId="0" fontId="17" fillId="0" borderId="0" xfId="0" applyFont="1" applyAlignment="1">
      <alignment horizontal="left"/>
    </xf>
    <xf numFmtId="2" fontId="4" fillId="0" borderId="0" xfId="0" applyNumberFormat="1" applyFont="1" applyBorder="1"/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plotArea>
      <c:layout>
        <c:manualLayout>
          <c:layoutTarget val="inner"/>
          <c:xMode val="edge"/>
          <c:yMode val="edge"/>
          <c:x val="9.856648074610927E-2"/>
          <c:y val="0.11971830985915491"/>
          <c:w val="0.82078996694032635"/>
          <c:h val="0.7429577464788748"/>
        </c:manualLayout>
      </c:layout>
      <c:lineChart>
        <c:grouping val="standard"/>
        <c:ser>
          <c:idx val="1"/>
          <c:order val="0"/>
          <c:tx>
            <c:strRef>
              <c:f>'09.工建管理(10)'!$R$23</c:f>
              <c:strCache>
                <c:ptCount val="1"/>
                <c:pt idx="0">
                  <c:v>商業登記家數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FF66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'09.工建管理(10)'!$Q$24:$Q$28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'09.工建管理(10)'!$R$24:$R$28</c:f>
              <c:numCache>
                <c:formatCode>#,##0;\-#,##0;"－";@</c:formatCode>
                <c:ptCount val="5"/>
                <c:pt idx="0">
                  <c:v>5663</c:v>
                </c:pt>
                <c:pt idx="1">
                  <c:v>5690</c:v>
                </c:pt>
                <c:pt idx="2">
                  <c:v>5716</c:v>
                </c:pt>
                <c:pt idx="3">
                  <c:v>5733</c:v>
                </c:pt>
                <c:pt idx="4">
                  <c:v>5776</c:v>
                </c:pt>
              </c:numCache>
            </c:numRef>
          </c:val>
        </c:ser>
        <c:ser>
          <c:idx val="0"/>
          <c:order val="1"/>
          <c:tx>
            <c:strRef>
              <c:f>'09.工建管理(10)'!$S$23</c:f>
              <c:strCache>
                <c:ptCount val="1"/>
                <c:pt idx="0">
                  <c:v>營利事業登記家數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'09.工建管理(10)'!$Q$24:$Q$28</c:f>
              <c:strCache>
                <c:ptCount val="5"/>
                <c:pt idx="0">
                  <c:v>102年第二季底</c:v>
                </c:pt>
                <c:pt idx="1">
                  <c:v>102年第三季底</c:v>
                </c:pt>
                <c:pt idx="2">
                  <c:v>102年第四季底</c:v>
                </c:pt>
                <c:pt idx="3">
                  <c:v>103年第一季底</c:v>
                </c:pt>
                <c:pt idx="4">
                  <c:v>103年第二季底</c:v>
                </c:pt>
              </c:strCache>
            </c:strRef>
          </c:cat>
          <c:val>
            <c:numRef>
              <c:f>'09.工建管理(10)'!$S$24:$S$28</c:f>
              <c:numCache>
                <c:formatCode>#,##0;\-#,##0;"－";@</c:formatCode>
                <c:ptCount val="5"/>
                <c:pt idx="0">
                  <c:v>5989</c:v>
                </c:pt>
                <c:pt idx="1">
                  <c:v>6012</c:v>
                </c:pt>
                <c:pt idx="2">
                  <c:v>5929</c:v>
                </c:pt>
                <c:pt idx="3">
                  <c:v>5957</c:v>
                </c:pt>
                <c:pt idx="4">
                  <c:v>5278</c:v>
                </c:pt>
              </c:numCache>
            </c:numRef>
          </c:val>
        </c:ser>
        <c:marker val="1"/>
        <c:axId val="111114880"/>
        <c:axId val="111121152"/>
      </c:lineChart>
      <c:catAx>
        <c:axId val="111114880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1121152"/>
        <c:crosses val="autoZero"/>
        <c:auto val="1"/>
        <c:lblAlgn val="ctr"/>
        <c:lblOffset val="100"/>
        <c:tickLblSkip val="1"/>
        <c:tickMarkSkip val="1"/>
      </c:catAx>
      <c:valAx>
        <c:axId val="111121152"/>
        <c:scaling>
          <c:orientation val="minMax"/>
          <c:max val="6500"/>
          <c:min val="4750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11114880"/>
        <c:crosses val="autoZero"/>
        <c:crossBetween val="between"/>
        <c:majorUnit val="250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6845915765905603"/>
          <c:y val="0.70422535211267678"/>
          <c:w val="0.47491114685933067"/>
          <c:h val="8.802816901408469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新細明體"/>
              <a:ea typeface="新細明體"/>
              <a:cs typeface="新細明體"/>
            </a:defRPr>
          </a:pPr>
          <a:endParaRPr lang="zh-TW"/>
        </a:p>
      </c:txPr>
    </c:legend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775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76200</xdr:rowOff>
    </xdr:from>
    <xdr:to>
      <xdr:col>10</xdr:col>
      <xdr:colOff>552450</xdr:colOff>
      <xdr:row>33</xdr:row>
      <xdr:rowOff>114300</xdr:rowOff>
    </xdr:to>
    <xdr:graphicFrame macro="">
      <xdr:nvGraphicFramePr>
        <xdr:cNvPr id="2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34</xdr:row>
      <xdr:rowOff>66675</xdr:rowOff>
    </xdr:from>
    <xdr:to>
      <xdr:col>10</xdr:col>
      <xdr:colOff>457201</xdr:colOff>
      <xdr:row>43</xdr:row>
      <xdr:rowOff>171450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47625" y="6591300"/>
          <a:ext cx="5172076" cy="21240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季底商業登記有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5,776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家，較上季底增加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43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家，增加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0.75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％，商業登記資本總額約達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億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6,347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5000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元，較上季增加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0.87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％。營利事業登記共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5,278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家較上季底減少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679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家，減少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11.40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，較上年同季減少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11.87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％。工廠登記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104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家，相較上季減少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0.95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。建築物管理方面，核發建築執照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61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36.46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％。核發物使用執照有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83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件較上季減少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25.23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，較上年同季增加</a:t>
          </a:r>
          <a:endParaRPr lang="en-US" altLang="zh-TW" sz="1400" b="0" i="0" strike="noStrike">
            <a:solidFill>
              <a:srgbClr val="000000"/>
            </a:solidFill>
            <a:latin typeface="標楷體"/>
            <a:ea typeface="標楷體"/>
          </a:endParaRPr>
        </a:p>
        <a:p>
          <a:pPr algn="l" rtl="1">
            <a:defRPr sz="1000"/>
          </a:pP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標楷體"/>
              <a:cs typeface="Times New Roman"/>
            </a:rPr>
            <a:t>72.92%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0.06272</cdr:x>
      <cdr:y>0.01754</cdr:y>
    </cdr:from>
    <cdr:to>
      <cdr:x>0.13785</cdr:x>
      <cdr:y>0.09836</cdr:y>
    </cdr:to>
    <cdr:sp macro="" textlink="">
      <cdr:nvSpPr>
        <cdr:cNvPr id="1454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37100" y="50800"/>
          <a:ext cx="400036" cy="2193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家數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9"/>
  <sheetViews>
    <sheetView showGridLines="0" tabSelected="1" workbookViewId="0">
      <selection sqref="A1:K1"/>
    </sheetView>
  </sheetViews>
  <sheetFormatPr defaultRowHeight="16.5" customHeight="1"/>
  <cols>
    <col min="1" max="1" width="8.625" style="3" customWidth="1"/>
    <col min="2" max="2" width="0.375" style="79" customWidth="1"/>
    <col min="3" max="3" width="6.625" style="3" customWidth="1"/>
    <col min="4" max="4" width="8.625" style="80" customWidth="1"/>
    <col min="5" max="5" width="7.125" style="80" customWidth="1"/>
    <col min="6" max="7" width="7.125" style="3" customWidth="1"/>
    <col min="8" max="8" width="4.625" style="3" customWidth="1"/>
    <col min="9" max="9" width="7.625" style="3" customWidth="1"/>
    <col min="10" max="10" width="4.625" style="3" customWidth="1"/>
    <col min="11" max="11" width="7.625" style="3" customWidth="1"/>
    <col min="12" max="12" width="0.875" style="81" customWidth="1"/>
    <col min="13" max="14" width="3.625" style="3" hidden="1" customWidth="1"/>
    <col min="15" max="15" width="8.625" style="3" hidden="1" customWidth="1"/>
    <col min="16" max="16" width="4.625" style="3" hidden="1" customWidth="1"/>
    <col min="17" max="17" width="14.625" style="3" hidden="1" customWidth="1"/>
    <col min="18" max="36" width="0" style="3" hidden="1" customWidth="1"/>
    <col min="37" max="16384" width="9" style="3"/>
  </cols>
  <sheetData>
    <row r="1" spans="1:15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5" ht="15" customHeight="1" thickBot="1">
      <c r="A2" s="4"/>
      <c r="B2" s="5"/>
      <c r="C2" s="4"/>
      <c r="D2" s="6"/>
      <c r="E2" s="6"/>
      <c r="F2" s="4"/>
      <c r="G2" s="4"/>
      <c r="H2" s="4"/>
      <c r="I2" s="4"/>
      <c r="J2" s="4"/>
      <c r="K2" s="7" t="s">
        <v>1</v>
      </c>
      <c r="L2" s="5"/>
    </row>
    <row r="3" spans="1:15" s="18" customFormat="1" ht="15" customHeight="1">
      <c r="A3" s="8" t="s">
        <v>2</v>
      </c>
      <c r="B3" s="9"/>
      <c r="C3" s="10" t="s">
        <v>3</v>
      </c>
      <c r="D3" s="11"/>
      <c r="E3" s="12" t="s">
        <v>4</v>
      </c>
      <c r="F3" s="13" t="s">
        <v>5</v>
      </c>
      <c r="G3" s="11"/>
      <c r="H3" s="14" t="s">
        <v>6</v>
      </c>
      <c r="I3" s="15"/>
      <c r="J3" s="14" t="s">
        <v>7</v>
      </c>
      <c r="K3" s="16"/>
      <c r="L3" s="17"/>
    </row>
    <row r="4" spans="1:15" s="27" customFormat="1" ht="27.95" customHeight="1" thickBot="1">
      <c r="A4" s="19"/>
      <c r="B4" s="20"/>
      <c r="C4" s="21" t="s">
        <v>8</v>
      </c>
      <c r="D4" s="22" t="s">
        <v>9</v>
      </c>
      <c r="E4" s="23"/>
      <c r="F4" s="24" t="s">
        <v>10</v>
      </c>
      <c r="G4" s="24" t="s">
        <v>11</v>
      </c>
      <c r="H4" s="25" t="s">
        <v>12</v>
      </c>
      <c r="I4" s="25" t="s">
        <v>13</v>
      </c>
      <c r="J4" s="25" t="s">
        <v>14</v>
      </c>
      <c r="K4" s="26" t="s">
        <v>15</v>
      </c>
      <c r="L4" s="17"/>
    </row>
    <row r="5" spans="1:15" s="32" customFormat="1" ht="9.9499999999999993" customHeight="1">
      <c r="A5" s="28"/>
      <c r="B5" s="28"/>
      <c r="C5" s="29"/>
      <c r="D5" s="30"/>
      <c r="E5" s="30"/>
      <c r="F5" s="30"/>
      <c r="G5" s="30"/>
      <c r="H5" s="30"/>
      <c r="I5" s="30"/>
      <c r="J5" s="30"/>
      <c r="K5" s="30"/>
      <c r="L5" s="31"/>
    </row>
    <row r="6" spans="1:15" s="32" customFormat="1" ht="15" customHeight="1">
      <c r="A6" s="33" t="s">
        <v>16</v>
      </c>
      <c r="B6" s="34"/>
      <c r="C6" s="35">
        <v>5648</v>
      </c>
      <c r="D6" s="35">
        <v>828514</v>
      </c>
      <c r="E6" s="35">
        <v>109</v>
      </c>
      <c r="F6" s="35">
        <v>6046</v>
      </c>
      <c r="G6" s="35">
        <v>671</v>
      </c>
      <c r="H6" s="35">
        <v>416</v>
      </c>
      <c r="I6" s="35">
        <v>164132</v>
      </c>
      <c r="J6" s="35">
        <v>269</v>
      </c>
      <c r="K6" s="35">
        <v>87810</v>
      </c>
      <c r="L6" s="31">
        <v>138762</v>
      </c>
    </row>
    <row r="7" spans="1:15" s="32" customFormat="1" ht="15" customHeight="1">
      <c r="A7" s="33" t="s">
        <v>17</v>
      </c>
      <c r="B7" s="36"/>
      <c r="C7" s="35"/>
      <c r="D7" s="35"/>
      <c r="E7" s="35"/>
      <c r="F7" s="35"/>
      <c r="G7" s="35"/>
      <c r="H7" s="35"/>
      <c r="I7" s="35"/>
      <c r="J7" s="35"/>
      <c r="K7" s="35"/>
      <c r="L7" s="30">
        <v>29180</v>
      </c>
    </row>
    <row r="8" spans="1:15" s="41" customFormat="1" ht="15" customHeight="1">
      <c r="A8" s="37" t="s">
        <v>18</v>
      </c>
      <c r="B8" s="38"/>
      <c r="C8" s="39">
        <v>5663</v>
      </c>
      <c r="D8" s="39">
        <v>828093</v>
      </c>
      <c r="E8" s="39">
        <v>104</v>
      </c>
      <c r="F8" s="39">
        <v>5989</v>
      </c>
      <c r="G8" s="39">
        <v>686</v>
      </c>
      <c r="H8" s="39">
        <v>95</v>
      </c>
      <c r="I8" s="39">
        <v>34462</v>
      </c>
      <c r="J8" s="39">
        <v>48</v>
      </c>
      <c r="K8" s="39">
        <v>22758</v>
      </c>
      <c r="L8" s="40">
        <v>32368</v>
      </c>
    </row>
    <row r="9" spans="1:15" s="46" customFormat="1" ht="15" customHeight="1">
      <c r="A9" s="42" t="s">
        <v>19</v>
      </c>
      <c r="B9" s="43"/>
      <c r="C9" s="44">
        <v>5690</v>
      </c>
      <c r="D9" s="44">
        <v>848798</v>
      </c>
      <c r="E9" s="44">
        <v>105</v>
      </c>
      <c r="F9" s="44">
        <v>6012</v>
      </c>
      <c r="G9" s="44">
        <v>688</v>
      </c>
      <c r="H9" s="44">
        <v>84</v>
      </c>
      <c r="I9" s="44">
        <v>34588</v>
      </c>
      <c r="J9" s="44">
        <v>42</v>
      </c>
      <c r="K9" s="44">
        <v>12827</v>
      </c>
      <c r="L9" s="45">
        <v>29093</v>
      </c>
    </row>
    <row r="10" spans="1:15" s="32" customFormat="1" ht="15" customHeight="1">
      <c r="A10" s="37" t="s">
        <v>20</v>
      </c>
      <c r="B10" s="38"/>
      <c r="C10" s="39">
        <v>5716</v>
      </c>
      <c r="D10" s="39">
        <v>854100</v>
      </c>
      <c r="E10" s="39">
        <v>103</v>
      </c>
      <c r="F10" s="39">
        <v>5929</v>
      </c>
      <c r="G10" s="39">
        <v>692</v>
      </c>
      <c r="H10" s="39">
        <v>104</v>
      </c>
      <c r="I10" s="39">
        <v>31733</v>
      </c>
      <c r="J10" s="39">
        <v>97</v>
      </c>
      <c r="K10" s="39">
        <v>25809</v>
      </c>
      <c r="L10" s="30">
        <v>0</v>
      </c>
    </row>
    <row r="11" spans="1:15" s="32" customFormat="1" ht="15" customHeight="1">
      <c r="A11" s="33" t="s">
        <v>21</v>
      </c>
      <c r="B11" s="36"/>
      <c r="C11" s="35"/>
      <c r="D11" s="35"/>
      <c r="E11" s="35"/>
      <c r="F11" s="35"/>
      <c r="G11" s="35"/>
      <c r="H11" s="35"/>
      <c r="I11" s="35"/>
      <c r="J11" s="35"/>
      <c r="K11" s="35"/>
      <c r="L11" s="30">
        <v>32721</v>
      </c>
    </row>
    <row r="12" spans="1:15" s="46" customFormat="1" ht="15" customHeight="1">
      <c r="A12" s="42" t="s">
        <v>22</v>
      </c>
      <c r="B12" s="43"/>
      <c r="C12" s="44">
        <v>5733</v>
      </c>
      <c r="D12" s="44">
        <v>856009</v>
      </c>
      <c r="E12" s="44">
        <v>105</v>
      </c>
      <c r="F12" s="44">
        <v>5957</v>
      </c>
      <c r="G12" s="44">
        <v>699</v>
      </c>
      <c r="H12" s="44">
        <v>96</v>
      </c>
      <c r="I12" s="44">
        <v>28247</v>
      </c>
      <c r="J12" s="44">
        <v>111</v>
      </c>
      <c r="K12" s="44">
        <v>29480</v>
      </c>
      <c r="L12" s="45">
        <v>24112</v>
      </c>
    </row>
    <row r="13" spans="1:15" s="41" customFormat="1" ht="15" customHeight="1">
      <c r="A13" s="37" t="s">
        <v>23</v>
      </c>
      <c r="B13" s="38"/>
      <c r="C13" s="39">
        <v>5776</v>
      </c>
      <c r="D13" s="39">
        <v>863475</v>
      </c>
      <c r="E13" s="39">
        <v>104</v>
      </c>
      <c r="F13" s="39">
        <v>5278</v>
      </c>
      <c r="G13" s="39">
        <v>711</v>
      </c>
      <c r="H13" s="39">
        <v>61</v>
      </c>
      <c r="I13" s="39">
        <v>102506</v>
      </c>
      <c r="J13" s="39">
        <v>83</v>
      </c>
      <c r="K13" s="39">
        <v>67094</v>
      </c>
      <c r="L13" s="40"/>
    </row>
    <row r="14" spans="1:15" s="32" customFormat="1" ht="9.9499999999999993" customHeight="1" thickBot="1">
      <c r="A14" s="47"/>
      <c r="B14" s="47"/>
      <c r="C14" s="48"/>
      <c r="D14" s="49"/>
      <c r="E14" s="50"/>
      <c r="F14" s="50"/>
      <c r="G14" s="50"/>
      <c r="H14" s="50"/>
      <c r="I14" s="50"/>
      <c r="J14" s="50"/>
      <c r="K14" s="50"/>
      <c r="L14" s="30"/>
    </row>
    <row r="15" spans="1:15" s="57" customFormat="1" ht="15" customHeight="1">
      <c r="A15" s="51" t="s">
        <v>24</v>
      </c>
      <c r="B15" s="52"/>
      <c r="C15" s="53"/>
      <c r="D15" s="54"/>
      <c r="E15" s="54"/>
      <c r="F15" s="55"/>
      <c r="G15" s="55"/>
      <c r="H15" s="55"/>
      <c r="I15" s="55"/>
      <c r="J15" s="55"/>
      <c r="K15" s="55"/>
      <c r="L15" s="56"/>
      <c r="O15" s="58"/>
    </row>
    <row r="16" spans="1:15" s="65" customFormat="1" ht="15" customHeight="1">
      <c r="A16" s="59" t="s">
        <v>25</v>
      </c>
      <c r="B16" s="60"/>
      <c r="C16" s="61">
        <f t="shared" ref="C16:K16" ca="1" si="0">IF(OFFSET(C16,-4,0)="",IF(ISERR((OFFSET(C16,-3,0)/OFFSET(C16,-5,0)-1)*100),"－",(OFFSET(C16,-3,0)/OFFSET(C16,-5,0)-1)*100),IF(ISERR((OFFSET(C16,-3,0)/OFFSET(C16,-4,0)-1)*100),"－",(OFFSET(C16,-3,0)/OFFSET(C16,-4,0)-1)*100))</f>
        <v>0.75004360718646801</v>
      </c>
      <c r="D16" s="62">
        <f t="shared" ca="1" si="0"/>
        <v>0.87218709149086138</v>
      </c>
      <c r="E16" s="62">
        <f t="shared" ca="1" si="0"/>
        <v>-0.952380952380949</v>
      </c>
      <c r="F16" s="62">
        <f t="shared" ca="1" si="0"/>
        <v>-11.398354876615747</v>
      </c>
      <c r="G16" s="62">
        <f t="shared" ca="1" si="0"/>
        <v>1.716738197424883</v>
      </c>
      <c r="H16" s="63">
        <f t="shared" ca="1" si="0"/>
        <v>-36.458333333333336</v>
      </c>
      <c r="I16" s="62">
        <f t="shared" ca="1" si="0"/>
        <v>262.89163450985944</v>
      </c>
      <c r="J16" s="63">
        <f t="shared" ca="1" si="0"/>
        <v>-25.225225225225223</v>
      </c>
      <c r="K16" s="62">
        <f t="shared" ca="1" si="0"/>
        <v>127.59158751696064</v>
      </c>
      <c r="L16" s="64"/>
      <c r="N16" s="66"/>
    </row>
    <row r="17" spans="1:19" s="57" customFormat="1" ht="15" customHeight="1">
      <c r="A17" s="67" t="s">
        <v>26</v>
      </c>
      <c r="B17" s="68"/>
      <c r="C17" s="69"/>
      <c r="D17" s="70"/>
      <c r="E17" s="70"/>
      <c r="F17" s="70"/>
      <c r="G17" s="70"/>
      <c r="H17" s="70"/>
      <c r="I17" s="70"/>
      <c r="J17" s="71"/>
      <c r="K17" s="70"/>
      <c r="L17" s="56"/>
    </row>
    <row r="18" spans="1:19" s="65" customFormat="1" ht="15" customHeight="1" thickBot="1">
      <c r="A18" s="72" t="s">
        <v>27</v>
      </c>
      <c r="B18" s="73"/>
      <c r="C18" s="74">
        <f t="shared" ref="C18:K18" ca="1" si="1">IF(ISERR((OFFSET(C18,-5,0)/OFFSET(C18,-10,0)-1)*100),"－",(OFFSET(C18,-5,0)/OFFSET(C18,-10,0)-1)*100)</f>
        <v>1.9954087939254794</v>
      </c>
      <c r="D18" s="75">
        <f t="shared" ca="1" si="1"/>
        <v>4.2727085001322385</v>
      </c>
      <c r="E18" s="75">
        <f t="shared" ca="1" si="1"/>
        <v>0</v>
      </c>
      <c r="F18" s="75">
        <f t="shared" ca="1" si="1"/>
        <v>-11.871764902320924</v>
      </c>
      <c r="G18" s="75">
        <f t="shared" ca="1" si="1"/>
        <v>3.6443148688046545</v>
      </c>
      <c r="H18" s="76">
        <f t="shared" ca="1" si="1"/>
        <v>-35.789473684210527</v>
      </c>
      <c r="I18" s="75">
        <f t="shared" ca="1" si="1"/>
        <v>197.44646277058791</v>
      </c>
      <c r="J18" s="77">
        <f t="shared" ca="1" si="1"/>
        <v>72.916666666666671</v>
      </c>
      <c r="K18" s="75">
        <f t="shared" ca="1" si="1"/>
        <v>194.81501010633622</v>
      </c>
      <c r="L18" s="64"/>
    </row>
    <row r="19" spans="1:19" ht="15" customHeight="1">
      <c r="A19" s="5" t="s">
        <v>28</v>
      </c>
      <c r="B19" s="5"/>
      <c r="C19" s="4"/>
      <c r="D19" s="6"/>
      <c r="E19" s="6"/>
      <c r="F19" s="4"/>
      <c r="G19" s="4"/>
      <c r="H19" s="4"/>
      <c r="I19" s="4"/>
      <c r="J19" s="4"/>
      <c r="K19" s="4"/>
      <c r="L19" s="78"/>
    </row>
    <row r="20" spans="1:19" ht="15" customHeight="1">
      <c r="A20" s="4"/>
      <c r="B20" s="5"/>
      <c r="C20" s="4"/>
      <c r="D20" s="6"/>
      <c r="E20" s="6"/>
      <c r="F20" s="4"/>
      <c r="G20" s="4"/>
      <c r="H20" s="4"/>
      <c r="I20" s="4"/>
      <c r="J20" s="4"/>
      <c r="K20" s="4"/>
      <c r="L20" s="78"/>
    </row>
    <row r="21" spans="1:19" ht="15" customHeight="1">
      <c r="M21" s="82"/>
      <c r="N21" s="83"/>
      <c r="O21" s="84"/>
      <c r="P21" s="84"/>
      <c r="Q21" s="84"/>
      <c r="R21" s="84"/>
      <c r="S21" s="84"/>
    </row>
    <row r="22" spans="1:19" ht="15" customHeight="1">
      <c r="M22" s="83"/>
      <c r="N22" s="85"/>
      <c r="O22" s="85"/>
      <c r="P22" s="85"/>
      <c r="Q22" s="86" t="s">
        <v>29</v>
      </c>
      <c r="R22" s="87">
        <v>3</v>
      </c>
      <c r="S22" s="87">
        <v>6</v>
      </c>
    </row>
    <row r="23" spans="1:19" ht="15" customHeight="1">
      <c r="M23" s="88"/>
      <c r="N23" s="85"/>
      <c r="O23" s="85"/>
      <c r="P23" s="86" t="s">
        <v>30</v>
      </c>
      <c r="Q23" s="87" t="s">
        <v>31</v>
      </c>
      <c r="R23" s="87" t="s">
        <v>32</v>
      </c>
      <c r="S23" s="87" t="s">
        <v>33</v>
      </c>
    </row>
    <row r="24" spans="1:19" ht="15" customHeight="1">
      <c r="M24" s="89"/>
      <c r="N24" s="90">
        <v>102</v>
      </c>
      <c r="O24" s="84" t="s">
        <v>23</v>
      </c>
      <c r="P24" s="87">
        <v>8</v>
      </c>
      <c r="Q24" s="91" t="str">
        <f>N24 &amp; "年" &amp; O24 &amp; "底"</f>
        <v>102年第二季底</v>
      </c>
      <c r="R24" s="92">
        <f ca="1">OFFSET($A$1,P24-1,R22-1)</f>
        <v>5663</v>
      </c>
      <c r="S24" s="92">
        <f ca="1">OFFSET($A$1,P24-1,S22-1)</f>
        <v>5989</v>
      </c>
    </row>
    <row r="25" spans="1:19" ht="15" customHeight="1">
      <c r="M25" s="89"/>
      <c r="N25" s="93">
        <v>102</v>
      </c>
      <c r="O25" s="84" t="s">
        <v>34</v>
      </c>
      <c r="P25" s="93">
        <f ca="1">IF(LEFT(OFFSET($A$1,P24,0),1)="第",P24+1,P24+2)</f>
        <v>9</v>
      </c>
      <c r="Q25" s="91" t="str">
        <f>N25 &amp; "年" &amp; O25 &amp; "底"</f>
        <v>102年第三季底</v>
      </c>
      <c r="R25" s="92">
        <f ca="1">OFFSET($A$1,P25-1,R22-1)</f>
        <v>5690</v>
      </c>
      <c r="S25" s="92">
        <f ca="1">OFFSET($A$1,P25-1,S22-1)</f>
        <v>6012</v>
      </c>
    </row>
    <row r="26" spans="1:19" ht="15" customHeight="1">
      <c r="M26" s="89"/>
      <c r="N26" s="93">
        <v>102</v>
      </c>
      <c r="O26" s="84" t="s">
        <v>35</v>
      </c>
      <c r="P26" s="93">
        <f ca="1">IF(LEFT(OFFSET($A$1,P25,0),1)="第",P25+1,P25+2)</f>
        <v>10</v>
      </c>
      <c r="Q26" s="91" t="str">
        <f>N26 &amp; "年" &amp; O26 &amp; "底"</f>
        <v>102年第四季底</v>
      </c>
      <c r="R26" s="92">
        <f ca="1">OFFSET($A$1,P26-1,R22-1)</f>
        <v>5716</v>
      </c>
      <c r="S26" s="92">
        <f ca="1">OFFSET($A$1,P26-1,S22-1)</f>
        <v>5929</v>
      </c>
    </row>
    <row r="27" spans="1:19" ht="15" customHeight="1">
      <c r="M27" s="89"/>
      <c r="N27" s="93">
        <v>103</v>
      </c>
      <c r="O27" s="84" t="s">
        <v>36</v>
      </c>
      <c r="P27" s="93">
        <f ca="1">IF(LEFT(OFFSET($A$1,P26,0),1)="第",P26+1,P26+2)</f>
        <v>12</v>
      </c>
      <c r="Q27" s="91" t="str">
        <f>N27 &amp; "年" &amp; O27 &amp; "底"</f>
        <v>103年第一季底</v>
      </c>
      <c r="R27" s="92">
        <f ca="1">OFFSET($A$1,P27-1,R22-1)</f>
        <v>5733</v>
      </c>
      <c r="S27" s="92">
        <f ca="1">OFFSET($A$1,P27-1,S22-1)</f>
        <v>5957</v>
      </c>
    </row>
    <row r="28" spans="1:19" ht="15" customHeight="1">
      <c r="M28" s="89"/>
      <c r="N28" s="93">
        <v>103</v>
      </c>
      <c r="O28" s="84" t="s">
        <v>37</v>
      </c>
      <c r="P28" s="93">
        <f ca="1">IF(LEFT(OFFSET($A$1,P27,0),1)="第",P27+1,P27+2)</f>
        <v>13</v>
      </c>
      <c r="Q28" s="91" t="str">
        <f>N28 &amp; "年" &amp; O28 &amp; "底"</f>
        <v>103年第二季底</v>
      </c>
      <c r="R28" s="92">
        <f ca="1">OFFSET($A$1,P28-1,R22-1)</f>
        <v>5776</v>
      </c>
      <c r="S28" s="92">
        <f ca="1">OFFSET($A$1,P28-1,S22-1)</f>
        <v>5278</v>
      </c>
    </row>
    <row r="29" spans="1:19" ht="15" customHeight="1"/>
    <row r="30" spans="1:19" ht="15" customHeight="1"/>
    <row r="31" spans="1:19" ht="15" customHeight="1"/>
    <row r="32" spans="1:19" ht="15" customHeight="1"/>
    <row r="33" spans="1:18" ht="15" customHeight="1"/>
    <row r="34" spans="1:18" ht="15" customHeight="1" thickBot="1">
      <c r="A34" s="94"/>
      <c r="B34" s="94"/>
      <c r="C34" s="94"/>
      <c r="D34" s="95"/>
      <c r="E34" s="95"/>
      <c r="F34" s="94"/>
      <c r="G34" s="94"/>
      <c r="H34" s="94"/>
      <c r="I34" s="94"/>
      <c r="J34" s="94"/>
      <c r="K34" s="94"/>
      <c r="M34" s="96"/>
      <c r="N34" s="96"/>
      <c r="O34" s="96"/>
      <c r="P34" s="96"/>
      <c r="Q34" s="96"/>
      <c r="R34" s="97"/>
    </row>
    <row r="35" spans="1:18" ht="15" customHeight="1" thickTop="1">
      <c r="A35" s="98"/>
      <c r="B35" s="99"/>
      <c r="C35" s="100"/>
      <c r="D35" s="101"/>
      <c r="E35" s="101"/>
      <c r="F35" s="100"/>
      <c r="G35" s="100"/>
      <c r="H35" s="100"/>
      <c r="I35" s="100"/>
      <c r="J35" s="100"/>
      <c r="K35" s="100"/>
      <c r="M35" s="97"/>
      <c r="N35" s="102"/>
      <c r="O35" s="97"/>
      <c r="P35" s="103"/>
      <c r="Q35" s="103"/>
      <c r="R35" s="97"/>
    </row>
    <row r="36" spans="1:18" ht="18" customHeight="1">
      <c r="A36" s="104"/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M36" s="97"/>
      <c r="N36" s="102"/>
      <c r="O36" s="97"/>
      <c r="P36" s="105"/>
      <c r="Q36" s="97"/>
      <c r="R36" s="97"/>
    </row>
    <row r="37" spans="1:18" ht="18" customHeight="1">
      <c r="A37" s="104"/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M37" s="97"/>
      <c r="N37" s="102"/>
      <c r="O37" s="97"/>
      <c r="P37" s="105"/>
      <c r="Q37" s="97"/>
      <c r="R37" s="97"/>
    </row>
    <row r="38" spans="1:18" ht="18" customHeight="1">
      <c r="A38" s="104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M38" s="97"/>
      <c r="N38" s="102"/>
      <c r="O38" s="97"/>
      <c r="P38" s="105"/>
      <c r="Q38" s="97"/>
      <c r="R38" s="97"/>
    </row>
    <row r="39" spans="1:18" ht="18" customHeight="1">
      <c r="A39" s="104"/>
      <c r="B39" s="104"/>
      <c r="C39" s="104"/>
      <c r="D39" s="104"/>
      <c r="E39" s="104"/>
      <c r="F39" s="104"/>
      <c r="G39" s="104"/>
      <c r="H39" s="104"/>
      <c r="I39" s="104"/>
      <c r="J39" s="104"/>
      <c r="K39" s="104"/>
      <c r="M39" s="97"/>
      <c r="N39" s="102"/>
      <c r="O39" s="97"/>
      <c r="P39" s="105"/>
      <c r="Q39" s="97"/>
      <c r="R39" s="97"/>
    </row>
    <row r="40" spans="1:18" ht="18" customHeight="1">
      <c r="A40" s="104"/>
      <c r="B40" s="104"/>
      <c r="C40" s="104"/>
      <c r="D40" s="104"/>
      <c r="E40" s="104"/>
      <c r="F40" s="104"/>
      <c r="G40" s="104"/>
      <c r="H40" s="104"/>
      <c r="I40" s="104"/>
      <c r="J40" s="104"/>
      <c r="K40" s="104"/>
      <c r="M40" s="97"/>
      <c r="N40" s="102"/>
      <c r="O40" s="97"/>
      <c r="P40" s="105"/>
      <c r="Q40" s="97"/>
      <c r="R40" s="97"/>
    </row>
    <row r="41" spans="1:18" ht="18" customHeight="1">
      <c r="A41" s="104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M41" s="97"/>
      <c r="N41" s="102"/>
      <c r="O41" s="97"/>
      <c r="P41" s="105"/>
      <c r="Q41" s="97"/>
      <c r="R41" s="97"/>
    </row>
    <row r="42" spans="1:18" ht="18" customHeight="1">
      <c r="A42" s="106"/>
      <c r="B42" s="106"/>
      <c r="C42" s="106"/>
      <c r="D42" s="106"/>
      <c r="E42" s="106"/>
      <c r="F42" s="106"/>
      <c r="G42" s="106"/>
      <c r="H42" s="106"/>
      <c r="I42" s="106"/>
      <c r="J42" s="106"/>
      <c r="K42" s="106"/>
      <c r="M42" s="97"/>
      <c r="N42" s="102"/>
      <c r="O42" s="97"/>
      <c r="P42" s="105"/>
      <c r="Q42" s="97"/>
      <c r="R42" s="97"/>
    </row>
    <row r="43" spans="1:18" ht="18" customHeight="1">
      <c r="A43" s="106"/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M43" s="97"/>
      <c r="N43" s="102"/>
      <c r="O43" s="97"/>
      <c r="P43" s="105"/>
      <c r="Q43" s="97"/>
      <c r="R43" s="97"/>
    </row>
    <row r="44" spans="1:18" s="79" customFormat="1" ht="18" customHeight="1">
      <c r="A44" s="99"/>
      <c r="B44" s="99"/>
      <c r="C44" s="99"/>
      <c r="D44" s="99"/>
      <c r="E44" s="99"/>
      <c r="F44" s="99"/>
      <c r="G44" s="99"/>
      <c r="H44" s="99"/>
      <c r="I44" s="99"/>
      <c r="J44" s="99"/>
      <c r="K44" s="99"/>
      <c r="L44" s="81"/>
      <c r="M44" s="97"/>
      <c r="N44" s="102"/>
      <c r="O44" s="97"/>
      <c r="P44" s="105"/>
      <c r="Q44" s="97"/>
      <c r="R44" s="97"/>
    </row>
    <row r="45" spans="1:18" s="79" customFormat="1" ht="18" customHeight="1">
      <c r="D45" s="107"/>
      <c r="E45" s="107"/>
      <c r="L45" s="81"/>
      <c r="M45" s="97"/>
      <c r="N45" s="97"/>
      <c r="O45" s="97"/>
      <c r="P45" s="97"/>
      <c r="Q45" s="97"/>
      <c r="R45" s="97"/>
    </row>
    <row r="46" spans="1:18" ht="18" customHeight="1">
      <c r="M46" s="97"/>
      <c r="N46" s="97"/>
      <c r="O46" s="97"/>
      <c r="P46" s="97"/>
      <c r="Q46" s="97"/>
      <c r="R46" s="97"/>
    </row>
    <row r="47" spans="1:18" ht="18" customHeight="1">
      <c r="M47" s="97"/>
      <c r="N47" s="97"/>
      <c r="O47" s="97"/>
      <c r="P47" s="97"/>
      <c r="Q47" s="97"/>
      <c r="R47" s="97"/>
    </row>
    <row r="48" spans="1:18" ht="18" customHeight="1"/>
    <row r="49" ht="15" customHeight="1"/>
  </sheetData>
  <mergeCells count="7">
    <mergeCell ref="A1:K1"/>
    <mergeCell ref="A3:A4"/>
    <mergeCell ref="C3:D3"/>
    <mergeCell ref="E3:E4"/>
    <mergeCell ref="F3:G3"/>
    <mergeCell ref="H3:I3"/>
    <mergeCell ref="J3:K3"/>
  </mergeCells>
  <phoneticPr fontId="2" type="noConversion"/>
  <printOptions horizontalCentered="1" gridLinesSet="0"/>
  <pageMargins left="1.1023622047244095" right="1.1023622047244095" top="1.1811023622047245" bottom="1.1811023622047245" header="0.98425196850393704" footer="0.98425196850393704"/>
  <pageSetup paperSize="9" firstPageNumber="10" fitToWidth="0" fitToHeight="0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09.工建管理(10)</vt:lpstr>
      <vt:lpstr>'09.工建管理(10)'!database_14</vt:lpstr>
      <vt:lpstr>'09.工建管理(10)'!Print_Area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2014-10-31T03:04:11Z</dcterms:created>
  <dcterms:modified xsi:type="dcterms:W3CDTF">2014-10-31T03:04:11Z</dcterms:modified>
</cp:coreProperties>
</file>