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提供給事業單位參考表格\"/>
    </mc:Choice>
  </mc:AlternateContent>
  <bookViews>
    <workbookView xWindow="0" yWindow="0" windowWidth="9555" windowHeight="3165"/>
  </bookViews>
  <sheets>
    <sheet name="工作表1" sheetId="1" r:id="rId1"/>
    <sheet name="工作表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2" l="1"/>
  <c r="H6" i="2" l="1"/>
  <c r="B1" i="2"/>
  <c r="F2" i="2"/>
  <c r="D2" i="2"/>
  <c r="I21" i="1"/>
  <c r="K15" i="2"/>
  <c r="K14" i="2"/>
  <c r="K12" i="2"/>
  <c r="K11" i="2"/>
  <c r="K10" i="2"/>
  <c r="K9" i="2"/>
  <c r="C12" i="2"/>
  <c r="C11" i="2"/>
  <c r="C10" i="2"/>
  <c r="C9" i="2"/>
  <c r="B21" i="1"/>
  <c r="C21" i="2" l="1"/>
  <c r="C23" i="1"/>
  <c r="G12" i="1" s="1"/>
  <c r="G18" i="1" l="1"/>
  <c r="G15" i="2" s="1"/>
  <c r="G17" i="1"/>
  <c r="G14" i="2" s="1"/>
  <c r="G10" i="1"/>
  <c r="L20" i="1"/>
  <c r="L14" i="1"/>
  <c r="G13" i="1"/>
  <c r="G16" i="1"/>
  <c r="G13" i="2" s="1"/>
  <c r="L10" i="1"/>
  <c r="L11" i="1"/>
  <c r="L12" i="1"/>
  <c r="K16" i="2" s="1"/>
  <c r="K21" i="2" s="1"/>
  <c r="L15" i="1"/>
  <c r="G11" i="1"/>
  <c r="L13" i="1"/>
  <c r="L16" i="1"/>
  <c r="G10" i="2"/>
  <c r="G15" i="1"/>
  <c r="G12" i="2" s="1"/>
  <c r="G14" i="1"/>
  <c r="G11" i="2" s="1"/>
  <c r="K21" i="1" l="1"/>
  <c r="G9" i="2"/>
  <c r="F21" i="1"/>
  <c r="J25" i="1" l="1"/>
  <c r="G21" i="2"/>
  <c r="I23" i="2" s="1"/>
</calcChain>
</file>

<file path=xl/sharedStrings.xml><?xml version="1.0" encoding="utf-8"?>
<sst xmlns="http://schemas.openxmlformats.org/spreadsheetml/2006/main" count="115" uniqueCount="98">
  <si>
    <t>金額</t>
    <phoneticPr fontId="1" type="noConversion"/>
  </si>
  <si>
    <t>項目</t>
    <phoneticPr fontId="1" type="noConversion"/>
  </si>
  <si>
    <t>金額</t>
    <phoneticPr fontId="1" type="noConversion"/>
  </si>
  <si>
    <t>職務津貼</t>
    <phoneticPr fontId="1" type="noConversion"/>
  </si>
  <si>
    <t>平日加班</t>
    <phoneticPr fontId="1" type="noConversion"/>
  </si>
  <si>
    <t>項目</t>
    <phoneticPr fontId="1" type="noConversion"/>
  </si>
  <si>
    <t>薪資月份</t>
    <phoneticPr fontId="1" type="noConversion"/>
  </si>
  <si>
    <t>職稱</t>
    <phoneticPr fontId="1" type="noConversion"/>
  </si>
  <si>
    <t>金額</t>
    <phoneticPr fontId="1" type="noConversion"/>
  </si>
  <si>
    <t>加班別</t>
    <phoneticPr fontId="1" type="noConversion"/>
  </si>
  <si>
    <t>金額</t>
    <phoneticPr fontId="1" type="noConversion"/>
  </si>
  <si>
    <t>缺勤</t>
    <phoneticPr fontId="1" type="noConversion"/>
  </si>
  <si>
    <t>應發項目</t>
    <phoneticPr fontId="1" type="noConversion"/>
  </si>
  <si>
    <t>應扣項目</t>
    <phoneticPr fontId="1" type="noConversion"/>
  </si>
  <si>
    <t>倍率
(F)</t>
    <phoneticPr fontId="1" type="noConversion"/>
  </si>
  <si>
    <t>時數
(G)</t>
    <phoneticPr fontId="1" type="noConversion"/>
  </si>
  <si>
    <r>
      <t xml:space="preserve">加班費
</t>
    </r>
    <r>
      <rPr>
        <sz val="8"/>
        <color theme="1"/>
        <rFont val="標楷體"/>
        <family val="4"/>
        <charset val="136"/>
      </rPr>
      <t>(E)x(F)x(G)</t>
    </r>
    <phoneticPr fontId="1" type="noConversion"/>
  </si>
  <si>
    <t>勞工
自付額</t>
    <phoneticPr fontId="1" type="noConversion"/>
  </si>
  <si>
    <t>勞保費</t>
    <phoneticPr fontId="1" type="noConversion"/>
  </si>
  <si>
    <t>健保費</t>
    <phoneticPr fontId="1" type="noConversion"/>
  </si>
  <si>
    <t>職工福利金</t>
    <phoneticPr fontId="1" type="noConversion"/>
  </si>
  <si>
    <t>勞工自願提
繳退休金</t>
    <phoneticPr fontId="1" type="noConversion"/>
  </si>
  <si>
    <t>事假</t>
    <phoneticPr fontId="1" type="noConversion"/>
  </si>
  <si>
    <t>病假</t>
    <phoneticPr fontId="1" type="noConversion"/>
  </si>
  <si>
    <t>本薪</t>
    <phoneticPr fontId="1" type="noConversion"/>
  </si>
  <si>
    <t>伙食津貼</t>
    <phoneticPr fontId="1" type="noConversion"/>
  </si>
  <si>
    <t>全勤獎金</t>
    <phoneticPr fontId="1" type="noConversion"/>
  </si>
  <si>
    <t>績效獎金</t>
    <phoneticPr fontId="1" type="noConversion"/>
  </si>
  <si>
    <t>職務加給</t>
    <phoneticPr fontId="1" type="noConversion"/>
  </si>
  <si>
    <t>合計(A)</t>
    <phoneticPr fontId="1" type="noConversion"/>
  </si>
  <si>
    <t>合計(B)</t>
    <phoneticPr fontId="1" type="noConversion"/>
  </si>
  <si>
    <t>合計（C）</t>
    <phoneticPr fontId="1" type="noConversion"/>
  </si>
  <si>
    <t>合計(D)</t>
    <phoneticPr fontId="1" type="noConversion"/>
  </si>
  <si>
    <t>部門</t>
    <phoneticPr fontId="1" type="noConversion"/>
  </si>
  <si>
    <t>姓名</t>
    <phoneticPr fontId="1" type="noConversion"/>
  </si>
  <si>
    <t>X年X月</t>
    <phoneticPr fontId="1" type="noConversion"/>
  </si>
  <si>
    <t>O年O月O日</t>
    <phoneticPr fontId="1" type="noConversion"/>
  </si>
  <si>
    <t>到(離)日期</t>
    <phoneticPr fontId="1" type="noConversion"/>
  </si>
  <si>
    <t>入帳日期</t>
    <phoneticPr fontId="1" type="noConversion"/>
  </si>
  <si>
    <t>轉帳帳號</t>
    <phoneticPr fontId="1" type="noConversion"/>
  </si>
  <si>
    <t>時數
(H)</t>
    <phoneticPr fontId="1" type="noConversion"/>
  </si>
  <si>
    <t>金額
(E)x(H)</t>
    <phoneticPr fontId="1" type="noConversion"/>
  </si>
  <si>
    <t>實發金額
(A)+(B)-（C）-(D)</t>
    <phoneticPr fontId="1" type="noConversion"/>
  </si>
  <si>
    <t>年</t>
    <phoneticPr fontId="1" type="noConversion"/>
  </si>
  <si>
    <t>個人特別休假</t>
    <phoneticPr fontId="1" type="noConversion"/>
  </si>
  <si>
    <t>公司提撥退休金</t>
    <phoneticPr fontId="1" type="noConversion"/>
  </si>
  <si>
    <t>可請休期間</t>
    <phoneticPr fontId="1" type="noConversion"/>
  </si>
  <si>
    <t>可休日數</t>
    <phoneticPr fontId="1" type="noConversion"/>
  </si>
  <si>
    <t>X年X月X日 - O年O月O日</t>
    <phoneticPr fontId="1" type="noConversion"/>
  </si>
  <si>
    <t>已休日數</t>
    <phoneticPr fontId="1" type="noConversion"/>
  </si>
  <si>
    <t>公司提撥勞退</t>
    <phoneticPr fontId="1" type="noConversion"/>
  </si>
  <si>
    <t>提撥公司級距</t>
    <phoneticPr fontId="1" type="noConversion"/>
  </si>
  <si>
    <t>提撥金額</t>
    <phoneticPr fontId="1" type="noConversion"/>
  </si>
  <si>
    <t>月</t>
    <phoneticPr fontId="1" type="noConversion"/>
  </si>
  <si>
    <t>薪資發放明細表</t>
    <phoneticPr fontId="1" type="noConversion"/>
  </si>
  <si>
    <t>平均每小時工資額
(E)=(A)÷240</t>
    <phoneticPr fontId="1" type="noConversion"/>
  </si>
  <si>
    <t>遲到早退
扣款(E÷60)</t>
    <phoneticPr fontId="1" type="noConversion"/>
  </si>
  <si>
    <t>約定薪資結構</t>
    <phoneticPr fontId="1" type="noConversion"/>
  </si>
  <si>
    <t>項目</t>
    <phoneticPr fontId="1" type="noConversion"/>
  </si>
  <si>
    <t>金額</t>
    <phoneticPr fontId="1" type="noConversion"/>
  </si>
  <si>
    <t>項目</t>
    <phoneticPr fontId="1" type="noConversion"/>
  </si>
  <si>
    <t>應代扣項目</t>
    <phoneticPr fontId="1" type="noConversion"/>
  </si>
  <si>
    <t>非固定支付項目</t>
    <phoneticPr fontId="1" type="noConversion"/>
  </si>
  <si>
    <t>底薪</t>
    <phoneticPr fontId="1" type="noConversion"/>
  </si>
  <si>
    <t>伙食津貼</t>
    <phoneticPr fontId="1" type="noConversion"/>
  </si>
  <si>
    <t>全勤獎金</t>
    <phoneticPr fontId="1" type="noConversion"/>
  </si>
  <si>
    <t>(A)小計</t>
    <phoneticPr fontId="1" type="noConversion"/>
  </si>
  <si>
    <t>小計(B)</t>
    <phoneticPr fontId="1" type="noConversion"/>
  </si>
  <si>
    <t>小計(C)</t>
    <phoneticPr fontId="1" type="noConversion"/>
  </si>
  <si>
    <t>勞保</t>
    <phoneticPr fontId="1" type="noConversion"/>
  </si>
  <si>
    <t>健保</t>
    <phoneticPr fontId="1" type="noConversion"/>
  </si>
  <si>
    <t>職工福利金</t>
    <phoneticPr fontId="1" type="noConversion"/>
  </si>
  <si>
    <t>勞工自願提
退休金</t>
    <phoneticPr fontId="1" type="noConversion"/>
  </si>
  <si>
    <t>事假</t>
    <phoneticPr fontId="1" type="noConversion"/>
  </si>
  <si>
    <t>病假</t>
    <phoneticPr fontId="1" type="noConversion"/>
  </si>
  <si>
    <t>遲到早退</t>
    <phoneticPr fontId="1" type="noConversion"/>
  </si>
  <si>
    <t>實領金額
(A)+(B)-(C)</t>
    <phoneticPr fontId="1" type="noConversion"/>
  </si>
  <si>
    <t>BRAVIA股份有限公司</t>
    <phoneticPr fontId="1" type="noConversion"/>
  </si>
  <si>
    <t>站前</t>
    <phoneticPr fontId="1" type="noConversion"/>
  </si>
  <si>
    <t>路人</t>
    <phoneticPr fontId="1" type="noConversion"/>
  </si>
  <si>
    <t>街友</t>
    <phoneticPr fontId="1" type="noConversion"/>
  </si>
  <si>
    <t>休假出勤</t>
    <phoneticPr fontId="1" type="noConversion"/>
  </si>
  <si>
    <t>後6小時</t>
    <phoneticPr fontId="1" type="noConversion"/>
  </si>
  <si>
    <t>前2小時</t>
    <phoneticPr fontId="1" type="noConversion"/>
  </si>
  <si>
    <t>加班</t>
    <phoneticPr fontId="1" type="noConversion"/>
  </si>
  <si>
    <t>每小時</t>
    <phoneticPr fontId="1" type="noConversion"/>
  </si>
  <si>
    <t>※國定假日出勤1小時，即需以1日計薪</t>
    <phoneticPr fontId="1" type="noConversion"/>
  </si>
  <si>
    <t>每小時</t>
    <phoneticPr fontId="1" type="noConversion"/>
  </si>
  <si>
    <t>加班</t>
    <phoneticPr fontId="1" type="noConversion"/>
  </si>
  <si>
    <t>國定</t>
    <phoneticPr fontId="1" type="noConversion"/>
  </si>
  <si>
    <t>例假</t>
    <phoneticPr fontId="1" type="noConversion"/>
  </si>
  <si>
    <t>績效獎金</t>
    <phoneticPr fontId="1" type="noConversion"/>
  </si>
  <si>
    <t>休假日出勤</t>
    <phoneticPr fontId="1" type="noConversion"/>
  </si>
  <si>
    <t>休假日加班</t>
    <phoneticPr fontId="1" type="noConversion"/>
  </si>
  <si>
    <t>國定假日出勤</t>
    <phoneticPr fontId="1" type="noConversion"/>
  </si>
  <si>
    <t>國定假日加班</t>
    <phoneticPr fontId="1" type="noConversion"/>
  </si>
  <si>
    <t>例假日出勤</t>
    <phoneticPr fontId="1" type="noConversion"/>
  </si>
  <si>
    <t>例假日加班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</si>
</sst>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3" formatCode="_-* #,##0.00_-;\-* #,##0.00_-;_-* &quot;-&quot;??_-;_-@_-"/>
    <numFmt numFmtId="176" formatCode="0.00_ "/>
    <numFmt numFmtId="177" formatCode="0&quot;分&quot;"/>
    <numFmt numFmtId="178" formatCode="0.0&quot;日&quot;"/>
    <numFmt numFmtId="179" formatCode="0.0&quot;%&quot;"/>
  </numFmts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sz val="7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6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41" fontId="4" fillId="0" borderId="1" xfId="0" applyNumberFormat="1" applyFont="1" applyBorder="1" applyAlignment="1">
      <alignment horizontal="right" vertical="center"/>
    </xf>
    <xf numFmtId="176" fontId="4" fillId="0" borderId="1" xfId="0" applyNumberFormat="1" applyFont="1" applyBorder="1">
      <alignment vertical="center"/>
    </xf>
    <xf numFmtId="177" fontId="4" fillId="0" borderId="1" xfId="0" applyNumberFormat="1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>
      <alignment vertical="center"/>
    </xf>
    <xf numFmtId="41" fontId="4" fillId="0" borderId="13" xfId="0" applyNumberFormat="1" applyFont="1" applyBorder="1" applyAlignment="1">
      <alignment horizontal="right" vertical="center"/>
    </xf>
    <xf numFmtId="0" fontId="4" fillId="0" borderId="13" xfId="0" applyFont="1" applyBorder="1">
      <alignment vertical="center"/>
    </xf>
    <xf numFmtId="43" fontId="4" fillId="0" borderId="14" xfId="0" applyNumberFormat="1" applyFont="1" applyBorder="1" applyAlignment="1">
      <alignment horizontal="right" vertical="center"/>
    </xf>
    <xf numFmtId="0" fontId="4" fillId="0" borderId="15" xfId="0" applyFont="1" applyBorder="1">
      <alignment vertical="center"/>
    </xf>
    <xf numFmtId="43" fontId="4" fillId="0" borderId="16" xfId="0" applyNumberFormat="1" applyFont="1" applyBorder="1" applyAlignment="1">
      <alignment horizontal="right" vertical="center"/>
    </xf>
    <xf numFmtId="176" fontId="4" fillId="0" borderId="13" xfId="0" applyNumberFormat="1" applyFont="1" applyBorder="1">
      <alignment vertical="center"/>
    </xf>
    <xf numFmtId="0" fontId="4" fillId="0" borderId="20" xfId="0" applyFont="1" applyBorder="1">
      <alignment vertical="center"/>
    </xf>
    <xf numFmtId="41" fontId="4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>
      <alignment vertical="center"/>
    </xf>
    <xf numFmtId="0" fontId="4" fillId="0" borderId="2" xfId="0" applyFont="1" applyBorder="1">
      <alignment vertical="center"/>
    </xf>
    <xf numFmtId="43" fontId="4" fillId="0" borderId="21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4" fillId="0" borderId="17" xfId="0" applyFont="1" applyBorder="1">
      <alignment vertical="center"/>
    </xf>
    <xf numFmtId="0" fontId="4" fillId="0" borderId="22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1" fontId="4" fillId="0" borderId="23" xfId="0" applyNumberFormat="1" applyFont="1" applyBorder="1">
      <alignment vertical="center"/>
    </xf>
    <xf numFmtId="41" fontId="4" fillId="0" borderId="16" xfId="0" applyNumberFormat="1" applyFont="1" applyBorder="1">
      <alignment vertical="center"/>
    </xf>
    <xf numFmtId="41" fontId="4" fillId="0" borderId="19" xfId="0" applyNumberFormat="1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43" fontId="4" fillId="0" borderId="23" xfId="0" applyNumberFormat="1" applyFont="1" applyBorder="1">
      <alignment vertical="center"/>
    </xf>
    <xf numFmtId="43" fontId="4" fillId="0" borderId="16" xfId="0" applyNumberFormat="1" applyFont="1" applyBorder="1">
      <alignment vertical="center"/>
    </xf>
    <xf numFmtId="43" fontId="4" fillId="0" borderId="19" xfId="0" applyNumberFormat="1" applyFont="1" applyBorder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1" fontId="4" fillId="0" borderId="1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41" fontId="4" fillId="0" borderId="39" xfId="0" applyNumberFormat="1" applyFont="1" applyBorder="1" applyAlignment="1">
      <alignment horizontal="right" vertical="center"/>
    </xf>
    <xf numFmtId="41" fontId="4" fillId="0" borderId="40" xfId="0" applyNumberFormat="1" applyFont="1" applyBorder="1" applyAlignment="1">
      <alignment horizontal="right" vertical="center"/>
    </xf>
    <xf numFmtId="176" fontId="4" fillId="0" borderId="3" xfId="0" applyNumberFormat="1" applyFont="1" applyBorder="1">
      <alignment vertical="center"/>
    </xf>
    <xf numFmtId="176" fontId="4" fillId="0" borderId="18" xfId="0" applyNumberFormat="1" applyFont="1" applyBorder="1">
      <alignment vertical="center"/>
    </xf>
    <xf numFmtId="0" fontId="4" fillId="0" borderId="18" xfId="0" applyFont="1" applyBorder="1">
      <alignment vertical="center"/>
    </xf>
    <xf numFmtId="43" fontId="4" fillId="0" borderId="19" xfId="0" applyNumberFormat="1" applyFont="1" applyBorder="1" applyAlignment="1">
      <alignment horizontal="right" vertical="center"/>
    </xf>
    <xf numFmtId="0" fontId="9" fillId="0" borderId="17" xfId="0" applyFont="1" applyBorder="1" applyAlignment="1">
      <alignment horizontal="center" vertical="center" textRotation="255"/>
    </xf>
    <xf numFmtId="41" fontId="4" fillId="0" borderId="42" xfId="0" applyNumberFormat="1" applyFont="1" applyBorder="1" applyAlignment="1">
      <alignment horizontal="right" vertical="center"/>
    </xf>
    <xf numFmtId="0" fontId="4" fillId="0" borderId="38" xfId="0" applyFont="1" applyBorder="1">
      <alignment vertical="center"/>
    </xf>
    <xf numFmtId="43" fontId="4" fillId="0" borderId="45" xfId="0" applyNumberFormat="1" applyFont="1" applyBorder="1" applyAlignment="1">
      <alignment horizontal="right" vertical="center"/>
    </xf>
    <xf numFmtId="0" fontId="9" fillId="0" borderId="12" xfId="0" applyFont="1" applyBorder="1" applyAlignment="1">
      <alignment horizontal="center" vertical="center" textRotation="255"/>
    </xf>
    <xf numFmtId="0" fontId="7" fillId="0" borderId="3" xfId="0" applyFont="1" applyBorder="1" applyAlignment="1">
      <alignment horizontal="center" vertical="center" textRotation="255"/>
    </xf>
    <xf numFmtId="0" fontId="4" fillId="0" borderId="8" xfId="0" applyFont="1" applyBorder="1">
      <alignment vertical="center"/>
    </xf>
    <xf numFmtId="43" fontId="4" fillId="0" borderId="9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41" fontId="4" fillId="0" borderId="1" xfId="0" applyNumberFormat="1" applyFont="1" applyBorder="1" applyAlignment="1">
      <alignment horizontal="right" vertical="center"/>
    </xf>
    <xf numFmtId="49" fontId="4" fillId="0" borderId="12" xfId="0" quotePrefix="1" applyNumberFormat="1" applyFont="1" applyBorder="1" applyAlignment="1">
      <alignment horizontal="center" vertical="center"/>
    </xf>
    <xf numFmtId="49" fontId="4" fillId="0" borderId="17" xfId="0" quotePrefix="1" applyNumberFormat="1" applyFont="1" applyBorder="1" applyAlignment="1">
      <alignment horizontal="center" vertical="center"/>
    </xf>
    <xf numFmtId="41" fontId="4" fillId="0" borderId="13" xfId="0" applyNumberFormat="1" applyFont="1" applyBorder="1" applyAlignment="1">
      <alignment horizontal="right" vertical="center"/>
    </xf>
    <xf numFmtId="41" fontId="4" fillId="0" borderId="18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43" fontId="4" fillId="0" borderId="13" xfId="0" applyNumberFormat="1" applyFont="1" applyBorder="1" applyAlignment="1">
      <alignment horizontal="center" vertical="center"/>
    </xf>
    <xf numFmtId="43" fontId="4" fillId="0" borderId="14" xfId="0" applyNumberFormat="1" applyFont="1" applyBorder="1" applyAlignment="1">
      <alignment horizontal="center" vertical="center"/>
    </xf>
    <xf numFmtId="43" fontId="4" fillId="0" borderId="18" xfId="0" applyNumberFormat="1" applyFont="1" applyBorder="1" applyAlignment="1">
      <alignment horizontal="center" vertical="center"/>
    </xf>
    <xf numFmtId="43" fontId="4" fillId="0" borderId="19" xfId="0" applyNumberFormat="1" applyFont="1" applyBorder="1" applyAlignment="1">
      <alignment horizontal="center" vertical="center"/>
    </xf>
    <xf numFmtId="41" fontId="4" fillId="0" borderId="13" xfId="0" applyNumberFormat="1" applyFont="1" applyBorder="1" applyAlignment="1">
      <alignment horizontal="center" vertical="center"/>
    </xf>
    <xf numFmtId="41" fontId="4" fillId="0" borderId="14" xfId="0" applyNumberFormat="1" applyFont="1" applyBorder="1" applyAlignment="1">
      <alignment horizontal="center" vertical="center"/>
    </xf>
    <xf numFmtId="41" fontId="4" fillId="0" borderId="18" xfId="0" applyNumberFormat="1" applyFont="1" applyBorder="1" applyAlignment="1">
      <alignment horizontal="center" vertical="center"/>
    </xf>
    <xf numFmtId="41" fontId="4" fillId="0" borderId="19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textRotation="255"/>
    </xf>
    <xf numFmtId="0" fontId="10" fillId="0" borderId="2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vertical="center"/>
    </xf>
    <xf numFmtId="0" fontId="0" fillId="0" borderId="44" xfId="0" applyBorder="1" applyAlignment="1">
      <alignment vertical="center"/>
    </xf>
    <xf numFmtId="0" fontId="4" fillId="0" borderId="1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  <xf numFmtId="178" fontId="4" fillId="0" borderId="16" xfId="0" applyNumberFormat="1" applyFont="1" applyBorder="1" applyAlignment="1">
      <alignment horizontal="center" vertical="center"/>
    </xf>
    <xf numFmtId="178" fontId="4" fillId="0" borderId="18" xfId="0" applyNumberFormat="1" applyFont="1" applyBorder="1" applyAlignment="1">
      <alignment horizontal="center" vertical="center"/>
    </xf>
    <xf numFmtId="178" fontId="4" fillId="0" borderId="19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9" fontId="4" fillId="0" borderId="3" xfId="0" applyNumberFormat="1" applyFont="1" applyBorder="1" applyAlignment="1">
      <alignment horizontal="center" vertical="center"/>
    </xf>
    <xf numFmtId="179" fontId="4" fillId="0" borderId="23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41" fontId="3" fillId="0" borderId="4" xfId="0" applyNumberFormat="1" applyFont="1" applyBorder="1" applyAlignment="1">
      <alignment horizontal="center" vertical="center"/>
    </xf>
    <xf numFmtId="43" fontId="4" fillId="0" borderId="8" xfId="0" applyNumberFormat="1" applyFont="1" applyBorder="1" applyAlignment="1">
      <alignment horizontal="center" vertical="center"/>
    </xf>
    <xf numFmtId="43" fontId="4" fillId="0" borderId="9" xfId="0" applyNumberFormat="1" applyFont="1" applyBorder="1" applyAlignment="1">
      <alignment horizontal="center" vertical="center"/>
    </xf>
    <xf numFmtId="43" fontId="4" fillId="0" borderId="10" xfId="0" applyNumberFormat="1" applyFont="1" applyBorder="1" applyAlignment="1">
      <alignment horizontal="center" vertical="center"/>
    </xf>
    <xf numFmtId="43" fontId="4" fillId="0" borderId="1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41" fontId="4" fillId="0" borderId="21" xfId="0" applyNumberFormat="1" applyFont="1" applyBorder="1" applyAlignment="1">
      <alignment horizontal="center" vertical="center"/>
    </xf>
    <xf numFmtId="41" fontId="4" fillId="0" borderId="23" xfId="0" applyNumberFormat="1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41" fontId="3" fillId="0" borderId="30" xfId="0" applyNumberFormat="1" applyFont="1" applyBorder="1" applyAlignment="1">
      <alignment horizontal="center" vertical="center"/>
    </xf>
    <xf numFmtId="41" fontId="3" fillId="0" borderId="31" xfId="0" applyNumberFormat="1" applyFont="1" applyBorder="1" applyAlignment="1">
      <alignment horizontal="center" vertical="center"/>
    </xf>
    <xf numFmtId="41" fontId="3" fillId="0" borderId="32" xfId="0" applyNumberFormat="1" applyFont="1" applyBorder="1" applyAlignment="1">
      <alignment horizontal="center" vertical="center"/>
    </xf>
    <xf numFmtId="41" fontId="3" fillId="0" borderId="33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horizontal="center" vertical="center"/>
    </xf>
    <xf numFmtId="41" fontId="3" fillId="0" borderId="34" xfId="0" applyNumberFormat="1" applyFont="1" applyBorder="1" applyAlignment="1">
      <alignment horizontal="center" vertical="center"/>
    </xf>
    <xf numFmtId="41" fontId="3" fillId="0" borderId="35" xfId="0" applyNumberFormat="1" applyFont="1" applyBorder="1" applyAlignment="1">
      <alignment horizontal="center" vertical="center"/>
    </xf>
    <xf numFmtId="41" fontId="3" fillId="0" borderId="36" xfId="0" applyNumberFormat="1" applyFont="1" applyBorder="1" applyAlignment="1">
      <alignment horizontal="center" vertical="center"/>
    </xf>
    <xf numFmtId="41" fontId="3" fillId="0" borderId="37" xfId="0" applyNumberFormat="1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textRotation="255"/>
    </xf>
    <xf numFmtId="0" fontId="2" fillId="0" borderId="28" xfId="0" applyFont="1" applyBorder="1" applyAlignment="1">
      <alignment horizontal="center" vertical="center" textRotation="255"/>
    </xf>
    <xf numFmtId="0" fontId="2" fillId="0" borderId="29" xfId="0" applyFont="1" applyBorder="1" applyAlignment="1">
      <alignment horizontal="center" vertical="center" textRotation="255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topLeftCell="A7" zoomScale="140" zoomScaleNormal="140" workbookViewId="0">
      <selection activeCell="B11" sqref="B11"/>
    </sheetView>
  </sheetViews>
  <sheetFormatPr defaultColWidth="8.875" defaultRowHeight="16.5" x14ac:dyDescent="0.25"/>
  <cols>
    <col min="1" max="1" width="9.5" style="2" customWidth="1"/>
    <col min="2" max="2" width="10.625" style="2" customWidth="1"/>
    <col min="3" max="3" width="3.625" style="2" customWidth="1"/>
    <col min="4" max="4" width="8.75" style="2" customWidth="1"/>
    <col min="5" max="5" width="7.625" style="2" customWidth="1"/>
    <col min="6" max="6" width="4.375" style="2" customWidth="1"/>
    <col min="7" max="7" width="10.5" style="2" customWidth="1"/>
    <col min="8" max="8" width="10.25" style="2" customWidth="1"/>
    <col min="9" max="9" width="9.25" style="2" customWidth="1"/>
    <col min="10" max="10" width="9.75" style="2" customWidth="1"/>
    <col min="11" max="11" width="6" style="2" customWidth="1"/>
    <col min="12" max="12" width="8.5" style="2" customWidth="1"/>
    <col min="13" max="13" width="8.875" style="1"/>
    <col min="14" max="14" width="10.75" style="1" customWidth="1"/>
    <col min="15" max="16384" width="8.875" style="1"/>
  </cols>
  <sheetData>
    <row r="1" spans="1:12" ht="21" x14ac:dyDescent="0.25">
      <c r="B1" s="99" t="s">
        <v>77</v>
      </c>
      <c r="C1" s="99"/>
      <c r="D1" s="99"/>
      <c r="E1" s="99"/>
      <c r="F1" s="99"/>
      <c r="G1" s="99"/>
      <c r="H1" s="99"/>
      <c r="I1" s="99"/>
      <c r="J1" s="99"/>
      <c r="K1" s="99"/>
    </row>
    <row r="2" spans="1:12" ht="21" x14ac:dyDescent="0.25">
      <c r="A2" s="3"/>
      <c r="B2" s="28"/>
      <c r="C2" s="28"/>
      <c r="D2" s="28">
        <v>2017</v>
      </c>
      <c r="E2" s="4" t="s">
        <v>43</v>
      </c>
      <c r="F2" s="28">
        <v>9</v>
      </c>
      <c r="G2" s="28" t="s">
        <v>53</v>
      </c>
      <c r="H2" s="100" t="s">
        <v>54</v>
      </c>
      <c r="I2" s="100"/>
      <c r="J2" s="100"/>
      <c r="K2" s="100"/>
      <c r="L2" s="3"/>
    </row>
    <row r="3" spans="1:12" ht="10.15" customHeight="1" x14ac:dyDescent="0.25"/>
    <row r="4" spans="1:12" x14ac:dyDescent="0.25">
      <c r="A4" s="2" t="s">
        <v>33</v>
      </c>
      <c r="B4" s="2" t="s">
        <v>78</v>
      </c>
      <c r="C4" s="2" t="s">
        <v>34</v>
      </c>
      <c r="D4" s="2" t="s">
        <v>79</v>
      </c>
      <c r="E4" s="2" t="s">
        <v>6</v>
      </c>
      <c r="H4" s="2" t="s">
        <v>35</v>
      </c>
      <c r="I4" s="2" t="s">
        <v>37</v>
      </c>
      <c r="J4" s="2" t="s">
        <v>36</v>
      </c>
    </row>
    <row r="5" spans="1:12" ht="7.9" customHeight="1" x14ac:dyDescent="0.25">
      <c r="C5" s="66"/>
      <c r="D5" s="66"/>
      <c r="F5" s="66"/>
      <c r="G5" s="66"/>
    </row>
    <row r="6" spans="1:12" x14ac:dyDescent="0.25">
      <c r="A6" s="2" t="s">
        <v>7</v>
      </c>
      <c r="B6" s="2" t="s">
        <v>80</v>
      </c>
      <c r="C6" s="66" t="s">
        <v>38</v>
      </c>
      <c r="D6" s="66"/>
      <c r="F6" s="66" t="s">
        <v>39</v>
      </c>
      <c r="G6" s="66"/>
    </row>
    <row r="7" spans="1:12" ht="17.25" thickBot="1" x14ac:dyDescent="0.3">
      <c r="C7" s="66"/>
      <c r="D7" s="66"/>
      <c r="F7" s="66"/>
      <c r="G7" s="66"/>
    </row>
    <row r="8" spans="1:12" ht="18" thickTop="1" thickBot="1" x14ac:dyDescent="0.3">
      <c r="A8" s="74" t="s">
        <v>12</v>
      </c>
      <c r="B8" s="75"/>
      <c r="C8" s="75"/>
      <c r="D8" s="75"/>
      <c r="E8" s="75"/>
      <c r="F8" s="75"/>
      <c r="G8" s="76"/>
      <c r="H8" s="74" t="s">
        <v>13</v>
      </c>
      <c r="I8" s="75"/>
      <c r="J8" s="75"/>
      <c r="K8" s="75"/>
      <c r="L8" s="76"/>
    </row>
    <row r="9" spans="1:12" ht="30" thickTop="1" thickBot="1" x14ac:dyDescent="0.3">
      <c r="A9" s="9" t="s">
        <v>5</v>
      </c>
      <c r="B9" s="10" t="s">
        <v>8</v>
      </c>
      <c r="C9" s="77" t="s">
        <v>9</v>
      </c>
      <c r="D9" s="77"/>
      <c r="E9" s="11" t="s">
        <v>14</v>
      </c>
      <c r="F9" s="11" t="s">
        <v>15</v>
      </c>
      <c r="G9" s="12" t="s">
        <v>16</v>
      </c>
      <c r="H9" s="13" t="s">
        <v>17</v>
      </c>
      <c r="I9" s="10" t="s">
        <v>10</v>
      </c>
      <c r="J9" s="10" t="s">
        <v>11</v>
      </c>
      <c r="K9" s="11" t="s">
        <v>40</v>
      </c>
      <c r="L9" s="12" t="s">
        <v>41</v>
      </c>
    </row>
    <row r="10" spans="1:12" ht="17.25" thickTop="1" x14ac:dyDescent="0.25">
      <c r="A10" s="14" t="s">
        <v>24</v>
      </c>
      <c r="B10" s="49">
        <v>0</v>
      </c>
      <c r="C10" s="78" t="s">
        <v>4</v>
      </c>
      <c r="D10" s="64"/>
      <c r="E10" s="20">
        <v>1.34</v>
      </c>
      <c r="F10" s="16">
        <v>0</v>
      </c>
      <c r="G10" s="17">
        <f t="shared" ref="G10:G18" si="0">$C$23*E10*F10</f>
        <v>0</v>
      </c>
      <c r="H10" s="14" t="s">
        <v>18</v>
      </c>
      <c r="I10" s="15">
        <v>0</v>
      </c>
      <c r="J10" s="16" t="s">
        <v>22</v>
      </c>
      <c r="K10" s="16"/>
      <c r="L10" s="17">
        <f t="shared" ref="L10:L16" si="1">$C$23*K10</f>
        <v>0</v>
      </c>
    </row>
    <row r="11" spans="1:12" ht="17.25" thickBot="1" x14ac:dyDescent="0.3">
      <c r="A11" s="18" t="s">
        <v>25</v>
      </c>
      <c r="B11" s="50">
        <v>0</v>
      </c>
      <c r="C11" s="79"/>
      <c r="D11" s="65"/>
      <c r="E11" s="52">
        <v>1.667</v>
      </c>
      <c r="F11" s="53">
        <v>0</v>
      </c>
      <c r="G11" s="54">
        <f t="shared" si="0"/>
        <v>0</v>
      </c>
      <c r="H11" s="18" t="s">
        <v>19</v>
      </c>
      <c r="I11" s="6">
        <v>0</v>
      </c>
      <c r="J11" s="5" t="s">
        <v>23</v>
      </c>
      <c r="K11" s="5"/>
      <c r="L11" s="19">
        <f t="shared" si="1"/>
        <v>0</v>
      </c>
    </row>
    <row r="12" spans="1:12" ht="23.25" customHeight="1" thickTop="1" x14ac:dyDescent="0.25">
      <c r="A12" s="18" t="s">
        <v>26</v>
      </c>
      <c r="B12" s="50">
        <v>0</v>
      </c>
      <c r="C12" s="94" t="s">
        <v>81</v>
      </c>
      <c r="D12" s="43" t="s">
        <v>83</v>
      </c>
      <c r="E12" s="20">
        <v>1.34</v>
      </c>
      <c r="F12" s="16">
        <v>0</v>
      </c>
      <c r="G12" s="17">
        <f t="shared" si="0"/>
        <v>0</v>
      </c>
      <c r="H12" s="18" t="s">
        <v>20</v>
      </c>
      <c r="I12" s="6">
        <v>0</v>
      </c>
      <c r="J12" s="31" t="s">
        <v>56</v>
      </c>
      <c r="K12" s="8">
        <v>0</v>
      </c>
      <c r="L12" s="19">
        <f t="shared" si="1"/>
        <v>0</v>
      </c>
    </row>
    <row r="13" spans="1:12" ht="16.5" customHeight="1" x14ac:dyDescent="0.25">
      <c r="A13" s="18" t="s">
        <v>27</v>
      </c>
      <c r="B13" s="50">
        <v>0</v>
      </c>
      <c r="C13" s="95"/>
      <c r="D13" s="45" t="s">
        <v>82</v>
      </c>
      <c r="E13" s="7">
        <v>1.67</v>
      </c>
      <c r="F13" s="5">
        <v>0</v>
      </c>
      <c r="G13" s="19">
        <f t="shared" si="0"/>
        <v>0</v>
      </c>
      <c r="H13" s="67" t="s">
        <v>21</v>
      </c>
      <c r="I13" s="69">
        <v>0</v>
      </c>
      <c r="J13" s="5"/>
      <c r="K13" s="5"/>
      <c r="L13" s="19">
        <f t="shared" si="1"/>
        <v>0</v>
      </c>
    </row>
    <row r="14" spans="1:12" ht="16.5" customHeight="1" thickBot="1" x14ac:dyDescent="0.3">
      <c r="A14" s="18" t="s">
        <v>28</v>
      </c>
      <c r="B14" s="56">
        <v>0</v>
      </c>
      <c r="C14" s="55" t="s">
        <v>84</v>
      </c>
      <c r="D14" s="44" t="s">
        <v>85</v>
      </c>
      <c r="E14" s="52">
        <v>2.67</v>
      </c>
      <c r="F14" s="53">
        <v>0</v>
      </c>
      <c r="G14" s="54">
        <f t="shared" si="0"/>
        <v>0</v>
      </c>
      <c r="H14" s="68"/>
      <c r="I14" s="69"/>
      <c r="J14" s="5"/>
      <c r="K14" s="5"/>
      <c r="L14" s="19">
        <f t="shared" si="1"/>
        <v>0</v>
      </c>
    </row>
    <row r="15" spans="1:12" ht="18.75" thickTop="1" x14ac:dyDescent="0.25">
      <c r="A15" s="18"/>
      <c r="B15" s="50"/>
      <c r="C15" s="59" t="s">
        <v>89</v>
      </c>
      <c r="D15" s="43" t="s">
        <v>87</v>
      </c>
      <c r="E15" s="20">
        <v>1</v>
      </c>
      <c r="F15" s="16">
        <v>0</v>
      </c>
      <c r="G15" s="17">
        <f t="shared" si="0"/>
        <v>0</v>
      </c>
      <c r="H15" s="18"/>
      <c r="I15" s="6"/>
      <c r="J15" s="5"/>
      <c r="K15" s="5"/>
      <c r="L15" s="19">
        <f t="shared" si="1"/>
        <v>0</v>
      </c>
    </row>
    <row r="16" spans="1:12" ht="18.75" thickBot="1" x14ac:dyDescent="0.3">
      <c r="A16" s="18"/>
      <c r="B16" s="50"/>
      <c r="C16" s="55" t="s">
        <v>88</v>
      </c>
      <c r="D16" s="44" t="s">
        <v>87</v>
      </c>
      <c r="E16" s="52">
        <v>2.6669999999999998</v>
      </c>
      <c r="F16" s="53">
        <v>0</v>
      </c>
      <c r="G16" s="54">
        <f t="shared" si="0"/>
        <v>0</v>
      </c>
      <c r="H16" s="18"/>
      <c r="I16" s="6"/>
      <c r="J16" s="5"/>
      <c r="K16" s="5"/>
      <c r="L16" s="19">
        <f t="shared" si="1"/>
        <v>0</v>
      </c>
    </row>
    <row r="17" spans="1:12" ht="18.75" thickTop="1" x14ac:dyDescent="0.25">
      <c r="A17" s="21"/>
      <c r="B17" s="50"/>
      <c r="C17" s="59" t="s">
        <v>90</v>
      </c>
      <c r="D17" s="43" t="s">
        <v>87</v>
      </c>
      <c r="E17" s="20">
        <v>1</v>
      </c>
      <c r="F17" s="61">
        <v>0</v>
      </c>
      <c r="G17" s="62">
        <f t="shared" si="0"/>
        <v>0</v>
      </c>
      <c r="H17" s="21"/>
      <c r="I17" s="22"/>
      <c r="J17" s="26"/>
      <c r="K17" s="26"/>
      <c r="L17" s="27"/>
    </row>
    <row r="18" spans="1:12" ht="18.75" thickBot="1" x14ac:dyDescent="0.3">
      <c r="A18" s="21"/>
      <c r="B18" s="50"/>
      <c r="C18" s="55" t="s">
        <v>88</v>
      </c>
      <c r="D18" s="44" t="s">
        <v>87</v>
      </c>
      <c r="E18" s="52">
        <v>2.67</v>
      </c>
      <c r="F18" s="53">
        <v>0</v>
      </c>
      <c r="G18" s="54">
        <f t="shared" si="0"/>
        <v>0</v>
      </c>
      <c r="H18" s="21"/>
      <c r="I18" s="22"/>
      <c r="J18" s="26"/>
      <c r="K18" s="26"/>
      <c r="L18" s="27"/>
    </row>
    <row r="19" spans="1:12" ht="17.25" thickTop="1" x14ac:dyDescent="0.25">
      <c r="A19" s="21"/>
      <c r="B19" s="46"/>
      <c r="C19" s="60"/>
      <c r="D19" s="47"/>
      <c r="E19" s="51"/>
      <c r="F19" s="57"/>
      <c r="G19" s="58"/>
      <c r="H19" s="21"/>
      <c r="I19" s="22"/>
      <c r="J19" s="26"/>
      <c r="K19" s="26"/>
      <c r="L19" s="27"/>
    </row>
    <row r="20" spans="1:12" ht="18" thickTop="1" thickBot="1" x14ac:dyDescent="0.3">
      <c r="A20" s="21"/>
      <c r="B20" s="22"/>
      <c r="C20" s="23"/>
      <c r="D20" s="24"/>
      <c r="E20" s="25"/>
      <c r="F20" s="26"/>
      <c r="G20" s="27"/>
      <c r="H20" s="21"/>
      <c r="I20" s="22"/>
      <c r="J20" s="26"/>
      <c r="K20" s="26"/>
      <c r="L20" s="27">
        <f>$C$23*K20</f>
        <v>0</v>
      </c>
    </row>
    <row r="21" spans="1:12" ht="17.25" thickTop="1" x14ac:dyDescent="0.25">
      <c r="A21" s="78" t="s">
        <v>29</v>
      </c>
      <c r="B21" s="72">
        <f>SUM(B10:B20)</f>
        <v>0</v>
      </c>
      <c r="C21" s="64" t="s">
        <v>30</v>
      </c>
      <c r="D21" s="64"/>
      <c r="E21" s="92"/>
      <c r="F21" s="88">
        <f>SUM(G10:G20)</f>
        <v>0</v>
      </c>
      <c r="G21" s="89"/>
      <c r="H21" s="70" t="s">
        <v>31</v>
      </c>
      <c r="I21" s="72">
        <f>-SUM(I10:I20)</f>
        <v>0</v>
      </c>
      <c r="J21" s="64" t="s">
        <v>32</v>
      </c>
      <c r="K21" s="117">
        <f>-SUM(L10:L20)</f>
        <v>0</v>
      </c>
      <c r="L21" s="118"/>
    </row>
    <row r="22" spans="1:12" ht="17.25" thickBot="1" x14ac:dyDescent="0.3">
      <c r="A22" s="79"/>
      <c r="B22" s="73"/>
      <c r="C22" s="65"/>
      <c r="D22" s="65"/>
      <c r="E22" s="93"/>
      <c r="F22" s="90"/>
      <c r="G22" s="91"/>
      <c r="H22" s="71"/>
      <c r="I22" s="73"/>
      <c r="J22" s="65"/>
      <c r="K22" s="119"/>
      <c r="L22" s="120"/>
    </row>
    <row r="23" spans="1:12" ht="16.149999999999999" customHeight="1" thickTop="1" x14ac:dyDescent="0.25">
      <c r="A23" s="80" t="s">
        <v>55</v>
      </c>
      <c r="B23" s="81"/>
      <c r="C23" s="84">
        <f>B21/240</f>
        <v>0</v>
      </c>
      <c r="D23" s="85"/>
      <c r="E23" s="96" t="s">
        <v>86</v>
      </c>
      <c r="F23" s="97"/>
      <c r="G23" s="97"/>
      <c r="H23" s="97"/>
      <c r="I23" s="97"/>
      <c r="J23" s="97"/>
      <c r="K23" s="97"/>
      <c r="L23" s="97"/>
    </row>
    <row r="24" spans="1:12" ht="17.25" thickBot="1" x14ac:dyDescent="0.3">
      <c r="A24" s="82"/>
      <c r="B24" s="83"/>
      <c r="C24" s="86"/>
      <c r="D24" s="87"/>
    </row>
    <row r="25" spans="1:12" ht="42" customHeight="1" thickTop="1" thickBot="1" x14ac:dyDescent="0.3">
      <c r="H25" s="63" t="s">
        <v>42</v>
      </c>
      <c r="I25" s="63"/>
      <c r="J25" s="116">
        <f>B21+F21+I21+K21</f>
        <v>0</v>
      </c>
      <c r="K25" s="116"/>
      <c r="L25" s="116"/>
    </row>
    <row r="26" spans="1:12" ht="18" thickTop="1" thickBot="1" x14ac:dyDescent="0.3"/>
    <row r="27" spans="1:12" ht="17.25" thickBot="1" x14ac:dyDescent="0.3">
      <c r="A27" s="101" t="s">
        <v>44</v>
      </c>
      <c r="B27" s="102"/>
      <c r="C27" s="102"/>
      <c r="D27" s="102"/>
      <c r="E27" s="102"/>
      <c r="F27" s="102"/>
      <c r="G27" s="103"/>
      <c r="H27" s="101" t="s">
        <v>45</v>
      </c>
      <c r="I27" s="102"/>
      <c r="J27" s="102"/>
      <c r="K27" s="102"/>
      <c r="L27" s="103"/>
    </row>
    <row r="28" spans="1:12" ht="17.25" thickTop="1" x14ac:dyDescent="0.25">
      <c r="A28" s="30" t="s">
        <v>46</v>
      </c>
      <c r="B28" s="104" t="s">
        <v>48</v>
      </c>
      <c r="C28" s="104"/>
      <c r="D28" s="104"/>
      <c r="E28" s="104"/>
      <c r="F28" s="104"/>
      <c r="G28" s="105"/>
      <c r="H28" s="110" t="s">
        <v>50</v>
      </c>
      <c r="I28" s="104"/>
      <c r="J28" s="113">
        <v>6</v>
      </c>
      <c r="K28" s="113"/>
      <c r="L28" s="114"/>
    </row>
    <row r="29" spans="1:12" x14ac:dyDescent="0.25">
      <c r="A29" s="18" t="s">
        <v>47</v>
      </c>
      <c r="B29" s="106">
        <v>3</v>
      </c>
      <c r="C29" s="106"/>
      <c r="D29" s="106"/>
      <c r="E29" s="106"/>
      <c r="F29" s="106"/>
      <c r="G29" s="107"/>
      <c r="H29" s="111" t="s">
        <v>51</v>
      </c>
      <c r="I29" s="112"/>
      <c r="J29" s="112"/>
      <c r="K29" s="112"/>
      <c r="L29" s="115"/>
    </row>
    <row r="30" spans="1:12" ht="17.25" thickBot="1" x14ac:dyDescent="0.3">
      <c r="A30" s="29" t="s">
        <v>49</v>
      </c>
      <c r="B30" s="108">
        <v>1.5</v>
      </c>
      <c r="C30" s="108"/>
      <c r="D30" s="108"/>
      <c r="E30" s="108"/>
      <c r="F30" s="108"/>
      <c r="G30" s="109"/>
      <c r="H30" s="79" t="s">
        <v>52</v>
      </c>
      <c r="I30" s="65"/>
      <c r="J30" s="65"/>
      <c r="K30" s="65"/>
      <c r="L30" s="98"/>
    </row>
    <row r="31" spans="1:12" ht="17.25" thickTop="1" x14ac:dyDescent="0.25"/>
  </sheetData>
  <mergeCells count="40">
    <mergeCell ref="J30:L30"/>
    <mergeCell ref="B1:K1"/>
    <mergeCell ref="H2:K2"/>
    <mergeCell ref="A27:G27"/>
    <mergeCell ref="H27:L27"/>
    <mergeCell ref="B28:G28"/>
    <mergeCell ref="B29:G29"/>
    <mergeCell ref="B30:G30"/>
    <mergeCell ref="H28:I28"/>
    <mergeCell ref="H29:I29"/>
    <mergeCell ref="H30:I30"/>
    <mergeCell ref="J28:L28"/>
    <mergeCell ref="J29:L29"/>
    <mergeCell ref="J25:L25"/>
    <mergeCell ref="K21:L22"/>
    <mergeCell ref="C6:D6"/>
    <mergeCell ref="F6:G6"/>
    <mergeCell ref="C5:D5"/>
    <mergeCell ref="F5:G5"/>
    <mergeCell ref="A23:B24"/>
    <mergeCell ref="C23:D24"/>
    <mergeCell ref="F21:G22"/>
    <mergeCell ref="E21:E22"/>
    <mergeCell ref="A21:A22"/>
    <mergeCell ref="B21:B22"/>
    <mergeCell ref="C12:C13"/>
    <mergeCell ref="E23:L23"/>
    <mergeCell ref="H25:I25"/>
    <mergeCell ref="J21:J22"/>
    <mergeCell ref="F7:G7"/>
    <mergeCell ref="C7:D7"/>
    <mergeCell ref="H13:H14"/>
    <mergeCell ref="I13:I14"/>
    <mergeCell ref="C21:D22"/>
    <mergeCell ref="H21:H22"/>
    <mergeCell ref="I21:I22"/>
    <mergeCell ref="A8:G8"/>
    <mergeCell ref="H8:L8"/>
    <mergeCell ref="C9:D9"/>
    <mergeCell ref="C10:D11"/>
  </mergeCells>
  <phoneticPr fontId="1" type="noConversion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opLeftCell="A5" zoomScale="130" zoomScaleNormal="130" workbookViewId="0">
      <selection activeCell="G15" sqref="G15"/>
    </sheetView>
  </sheetViews>
  <sheetFormatPr defaultColWidth="8.875" defaultRowHeight="16.5" x14ac:dyDescent="0.25"/>
  <cols>
    <col min="1" max="1" width="5.375" style="1" customWidth="1"/>
    <col min="2" max="2" width="11.375" style="1" customWidth="1"/>
    <col min="3" max="3" width="10.875" style="1" customWidth="1"/>
    <col min="4" max="4" width="7.5" style="1" customWidth="1"/>
    <col min="5" max="5" width="8.375" style="1" customWidth="1"/>
    <col min="6" max="7" width="11.125" style="1" customWidth="1"/>
    <col min="8" max="8" width="6.875" style="1" customWidth="1"/>
    <col min="9" max="9" width="5.5" style="1" customWidth="1"/>
    <col min="10" max="10" width="10.125" style="1" customWidth="1"/>
    <col min="11" max="11" width="10.75" style="1" customWidth="1"/>
    <col min="12" max="16384" width="8.875" style="1"/>
  </cols>
  <sheetData>
    <row r="1" spans="1:12" ht="21" x14ac:dyDescent="0.25">
      <c r="A1" s="2"/>
      <c r="B1" s="99" t="str">
        <f>工作表1!B1</f>
        <v>BRAVIA股份有限公司</v>
      </c>
      <c r="C1" s="99"/>
      <c r="D1" s="99"/>
      <c r="E1" s="99"/>
      <c r="F1" s="99"/>
      <c r="G1" s="99"/>
      <c r="H1" s="99"/>
      <c r="I1" s="99"/>
      <c r="J1" s="99"/>
      <c r="K1" s="99"/>
      <c r="L1" s="2"/>
    </row>
    <row r="2" spans="1:12" ht="21" x14ac:dyDescent="0.25">
      <c r="A2" s="3"/>
      <c r="B2" s="28"/>
      <c r="C2" s="28"/>
      <c r="D2" s="28">
        <f>工作表1!D2</f>
        <v>2017</v>
      </c>
      <c r="E2" s="4" t="s">
        <v>43</v>
      </c>
      <c r="F2" s="28">
        <f>工作表1!F2</f>
        <v>9</v>
      </c>
      <c r="G2" s="28" t="s">
        <v>53</v>
      </c>
      <c r="H2" s="100" t="s">
        <v>54</v>
      </c>
      <c r="I2" s="100"/>
      <c r="J2" s="100"/>
      <c r="K2" s="100"/>
      <c r="L2" s="3"/>
    </row>
    <row r="3" spans="1:12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5">
      <c r="A4" s="2" t="s">
        <v>33</v>
      </c>
      <c r="B4" s="2"/>
      <c r="C4" s="2" t="s">
        <v>34</v>
      </c>
      <c r="D4" s="2"/>
      <c r="E4" s="2" t="s">
        <v>6</v>
      </c>
      <c r="F4" s="2"/>
      <c r="G4" s="2" t="s">
        <v>35</v>
      </c>
      <c r="H4" s="121" t="s">
        <v>37</v>
      </c>
      <c r="I4" s="121"/>
      <c r="J4" s="2" t="s">
        <v>36</v>
      </c>
      <c r="K4" s="2"/>
      <c r="L4" s="2"/>
    </row>
    <row r="5" spans="1:12" x14ac:dyDescent="0.25">
      <c r="A5" s="2"/>
      <c r="B5" s="2"/>
      <c r="C5" s="66"/>
      <c r="D5" s="66"/>
      <c r="E5" s="2"/>
      <c r="F5" s="66"/>
      <c r="G5" s="66"/>
      <c r="H5" s="2"/>
      <c r="I5" s="2"/>
      <c r="J5" s="2"/>
      <c r="K5" s="2"/>
      <c r="L5" s="2"/>
    </row>
    <row r="6" spans="1:12" x14ac:dyDescent="0.25">
      <c r="A6" s="2" t="s">
        <v>7</v>
      </c>
      <c r="B6" s="2"/>
      <c r="C6" s="66" t="s">
        <v>38</v>
      </c>
      <c r="D6" s="66"/>
      <c r="E6" s="2"/>
      <c r="F6" s="123" t="s">
        <v>39</v>
      </c>
      <c r="G6" s="123"/>
      <c r="H6" s="2">
        <f>工作表1!H6</f>
        <v>0</v>
      </c>
      <c r="I6" s="2"/>
      <c r="J6" s="2"/>
      <c r="K6" s="2"/>
      <c r="L6" s="2"/>
    </row>
    <row r="7" spans="1:12" ht="17.25" thickBot="1" x14ac:dyDescent="0.3"/>
    <row r="8" spans="1:12" ht="18" thickTop="1" thickBot="1" x14ac:dyDescent="0.3">
      <c r="A8" s="145" t="s">
        <v>57</v>
      </c>
      <c r="B8" s="32" t="s">
        <v>58</v>
      </c>
      <c r="C8" s="33" t="s">
        <v>59</v>
      </c>
      <c r="E8" s="145" t="s">
        <v>62</v>
      </c>
      <c r="F8" s="32" t="s">
        <v>60</v>
      </c>
      <c r="G8" s="33" t="s">
        <v>2</v>
      </c>
      <c r="I8" s="145" t="s">
        <v>61</v>
      </c>
      <c r="J8" s="32" t="s">
        <v>1</v>
      </c>
      <c r="K8" s="33" t="s">
        <v>0</v>
      </c>
    </row>
    <row r="9" spans="1:12" ht="17.25" thickTop="1" x14ac:dyDescent="0.25">
      <c r="A9" s="146"/>
      <c r="B9" s="38" t="s">
        <v>63</v>
      </c>
      <c r="C9" s="34">
        <f>工作表1!B10</f>
        <v>0</v>
      </c>
      <c r="E9" s="146"/>
      <c r="F9" s="38" t="s">
        <v>4</v>
      </c>
      <c r="G9" s="40">
        <f>SUM(工作表1!G10:G11)</f>
        <v>0</v>
      </c>
      <c r="I9" s="146"/>
      <c r="J9" s="38" t="s">
        <v>69</v>
      </c>
      <c r="K9" s="34">
        <f>工作表1!I10</f>
        <v>0</v>
      </c>
    </row>
    <row r="10" spans="1:12" x14ac:dyDescent="0.25">
      <c r="A10" s="146"/>
      <c r="B10" s="39" t="s">
        <v>64</v>
      </c>
      <c r="C10" s="35">
        <f>工作表1!B11</f>
        <v>0</v>
      </c>
      <c r="E10" s="146"/>
      <c r="F10" s="39" t="s">
        <v>92</v>
      </c>
      <c r="G10" s="41">
        <f>SUM(工作表1!G12:G13)</f>
        <v>0</v>
      </c>
      <c r="I10" s="146"/>
      <c r="J10" s="39" t="s">
        <v>70</v>
      </c>
      <c r="K10" s="35">
        <f>工作表1!I11</f>
        <v>0</v>
      </c>
    </row>
    <row r="11" spans="1:12" x14ac:dyDescent="0.25">
      <c r="A11" s="146"/>
      <c r="B11" s="39" t="s">
        <v>65</v>
      </c>
      <c r="C11" s="35">
        <f>工作表1!B12</f>
        <v>0</v>
      </c>
      <c r="E11" s="146"/>
      <c r="F11" s="39" t="s">
        <v>93</v>
      </c>
      <c r="G11" s="41">
        <f>SUM(工作表1!G14)</f>
        <v>0</v>
      </c>
      <c r="I11" s="146"/>
      <c r="J11" s="39" t="s">
        <v>71</v>
      </c>
      <c r="K11" s="35">
        <f>工作表1!I12</f>
        <v>0</v>
      </c>
    </row>
    <row r="12" spans="1:12" x14ac:dyDescent="0.25">
      <c r="A12" s="146"/>
      <c r="B12" s="39" t="s">
        <v>3</v>
      </c>
      <c r="C12" s="35">
        <f>工作表1!B14</f>
        <v>0</v>
      </c>
      <c r="E12" s="146"/>
      <c r="F12" s="39" t="s">
        <v>94</v>
      </c>
      <c r="G12" s="41">
        <f>SUM(工作表1!G15)</f>
        <v>0</v>
      </c>
      <c r="I12" s="146"/>
      <c r="J12" s="122" t="s">
        <v>72</v>
      </c>
      <c r="K12" s="125">
        <f>工作表1!I13</f>
        <v>0</v>
      </c>
    </row>
    <row r="13" spans="1:12" x14ac:dyDescent="0.25">
      <c r="A13" s="146"/>
      <c r="B13" s="48" t="s">
        <v>91</v>
      </c>
      <c r="C13" s="35">
        <f>工作表1!B13</f>
        <v>0</v>
      </c>
      <c r="E13" s="146"/>
      <c r="F13" s="39" t="s">
        <v>95</v>
      </c>
      <c r="G13" s="41">
        <f>SUM(工作表1!G16)</f>
        <v>0</v>
      </c>
      <c r="I13" s="146"/>
      <c r="J13" s="110"/>
      <c r="K13" s="126"/>
    </row>
    <row r="14" spans="1:12" x14ac:dyDescent="0.25">
      <c r="A14" s="146"/>
      <c r="B14" s="18"/>
      <c r="C14" s="35"/>
      <c r="E14" s="146"/>
      <c r="F14" s="39" t="s">
        <v>96</v>
      </c>
      <c r="G14" s="41">
        <f>SUM(工作表1!G17)</f>
        <v>0</v>
      </c>
      <c r="I14" s="146"/>
      <c r="J14" s="39" t="s">
        <v>73</v>
      </c>
      <c r="K14" s="35">
        <f>工作表1!K10</f>
        <v>0</v>
      </c>
    </row>
    <row r="15" spans="1:12" x14ac:dyDescent="0.25">
      <c r="A15" s="146"/>
      <c r="B15" s="18"/>
      <c r="C15" s="35"/>
      <c r="E15" s="146"/>
      <c r="F15" s="39" t="s">
        <v>97</v>
      </c>
      <c r="G15" s="41">
        <f>SUM(工作表1!G18)</f>
        <v>0</v>
      </c>
      <c r="I15" s="146"/>
      <c r="J15" s="39" t="s">
        <v>74</v>
      </c>
      <c r="K15" s="35">
        <f>工作表1!K11</f>
        <v>0</v>
      </c>
    </row>
    <row r="16" spans="1:12" x14ac:dyDescent="0.25">
      <c r="A16" s="146"/>
      <c r="B16" s="18"/>
      <c r="C16" s="35"/>
      <c r="E16" s="146"/>
      <c r="F16" s="39"/>
      <c r="G16" s="41"/>
      <c r="I16" s="146"/>
      <c r="J16" s="39" t="s">
        <v>75</v>
      </c>
      <c r="K16" s="35">
        <f>工作表1!L12</f>
        <v>0</v>
      </c>
    </row>
    <row r="17" spans="1:11" x14ac:dyDescent="0.25">
      <c r="A17" s="146"/>
      <c r="B17" s="18"/>
      <c r="C17" s="35"/>
      <c r="E17" s="146"/>
      <c r="F17" s="39"/>
      <c r="G17" s="41"/>
      <c r="I17" s="146"/>
      <c r="J17" s="39"/>
      <c r="K17" s="35"/>
    </row>
    <row r="18" spans="1:11" x14ac:dyDescent="0.25">
      <c r="A18" s="146"/>
      <c r="B18" s="18"/>
      <c r="C18" s="35"/>
      <c r="E18" s="146"/>
      <c r="F18" s="39"/>
      <c r="G18" s="41"/>
      <c r="I18" s="146"/>
      <c r="J18" s="39"/>
      <c r="K18" s="35"/>
    </row>
    <row r="19" spans="1:11" x14ac:dyDescent="0.25">
      <c r="A19" s="146"/>
      <c r="B19" s="18"/>
      <c r="C19" s="35"/>
      <c r="E19" s="146"/>
      <c r="F19" s="39"/>
      <c r="G19" s="41"/>
      <c r="I19" s="146"/>
      <c r="J19" s="39"/>
      <c r="K19" s="35"/>
    </row>
    <row r="20" spans="1:11" x14ac:dyDescent="0.25">
      <c r="A20" s="146"/>
      <c r="B20" s="18"/>
      <c r="C20" s="35"/>
      <c r="E20" s="146"/>
      <c r="F20" s="39"/>
      <c r="G20" s="41"/>
      <c r="I20" s="146"/>
      <c r="J20" s="39"/>
      <c r="K20" s="35"/>
    </row>
    <row r="21" spans="1:11" ht="17.25" thickBot="1" x14ac:dyDescent="0.3">
      <c r="A21" s="147"/>
      <c r="B21" s="37" t="s">
        <v>66</v>
      </c>
      <c r="C21" s="36">
        <f>SUM(C9:C20)</f>
        <v>0</v>
      </c>
      <c r="E21" s="147"/>
      <c r="F21" s="37" t="s">
        <v>67</v>
      </c>
      <c r="G21" s="42">
        <f>SUM(G9:G20)</f>
        <v>0</v>
      </c>
      <c r="I21" s="147"/>
      <c r="J21" s="37" t="s">
        <v>68</v>
      </c>
      <c r="K21" s="36">
        <f>-SUM(K9:K20)</f>
        <v>0</v>
      </c>
    </row>
    <row r="22" spans="1:11" ht="18" thickTop="1" thickBot="1" x14ac:dyDescent="0.3"/>
    <row r="23" spans="1:11" x14ac:dyDescent="0.25">
      <c r="F23" s="127" t="s">
        <v>76</v>
      </c>
      <c r="G23" s="128"/>
      <c r="H23" s="129"/>
      <c r="I23" s="136">
        <f>C21+G21+K21</f>
        <v>0</v>
      </c>
      <c r="J23" s="137"/>
      <c r="K23" s="138"/>
    </row>
    <row r="24" spans="1:11" x14ac:dyDescent="0.25">
      <c r="F24" s="130"/>
      <c r="G24" s="131"/>
      <c r="H24" s="132"/>
      <c r="I24" s="139"/>
      <c r="J24" s="140"/>
      <c r="K24" s="141"/>
    </row>
    <row r="25" spans="1:11" ht="17.25" thickBot="1" x14ac:dyDescent="0.3">
      <c r="F25" s="133"/>
      <c r="G25" s="134"/>
      <c r="H25" s="135"/>
      <c r="I25" s="142"/>
      <c r="J25" s="143"/>
      <c r="K25" s="144"/>
    </row>
    <row r="29" spans="1:11" x14ac:dyDescent="0.25">
      <c r="A29" s="124"/>
      <c r="B29" s="124"/>
    </row>
  </sheetData>
  <mergeCells count="15">
    <mergeCell ref="A29:B29"/>
    <mergeCell ref="K12:K13"/>
    <mergeCell ref="F23:H25"/>
    <mergeCell ref="I23:K25"/>
    <mergeCell ref="A8:A21"/>
    <mergeCell ref="E8:E21"/>
    <mergeCell ref="I8:I21"/>
    <mergeCell ref="H4:I4"/>
    <mergeCell ref="J12:J13"/>
    <mergeCell ref="B1:K1"/>
    <mergeCell ref="H2:K2"/>
    <mergeCell ref="C5:D5"/>
    <mergeCell ref="F5:G5"/>
    <mergeCell ref="C6:D6"/>
    <mergeCell ref="F6:G6"/>
  </mergeCells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user</cp:lastModifiedBy>
  <cp:lastPrinted>2018-08-30T08:21:11Z</cp:lastPrinted>
  <dcterms:created xsi:type="dcterms:W3CDTF">2017-09-19T03:23:54Z</dcterms:created>
  <dcterms:modified xsi:type="dcterms:W3CDTF">2018-08-30T08:22:01Z</dcterms:modified>
</cp:coreProperties>
</file>