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a74380\Desktop\桌面\報送報表\109.12\"/>
    </mc:Choice>
  </mc:AlternateContent>
  <bookViews>
    <workbookView xWindow="2820" yWindow="1500" windowWidth="12540" windowHeight="9015"/>
  </bookViews>
  <sheets>
    <sheet name="2355-00-12" sheetId="1" r:id="rId1"/>
  </sheets>
  <definedNames>
    <definedName name="pp">'2355-00-12'!$A$3:$F$18</definedName>
    <definedName name="_xlnm.Print_Area" localSheetId="0">'2355-00-12'!$A$1:$S$40</definedName>
  </definedNames>
  <calcPr calcId="152511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I18" i="1" l="1"/>
  <c r="F18" i="1"/>
  <c r="R21" i="1"/>
  <c r="R20" i="1"/>
  <c r="R19" i="1"/>
  <c r="O20" i="1"/>
  <c r="O21" i="1"/>
  <c r="O19" i="1"/>
  <c r="A36" i="1"/>
  <c r="L21" i="1"/>
  <c r="I21" i="1"/>
  <c r="F21" i="1"/>
  <c r="L20" i="1"/>
  <c r="I20" i="1"/>
  <c r="F20" i="1"/>
  <c r="L19" i="1"/>
  <c r="I19" i="1"/>
  <c r="F19" i="1"/>
  <c r="C21" i="1"/>
  <c r="C20" i="1"/>
  <c r="C19" i="1"/>
  <c r="R12" i="1"/>
  <c r="P12" i="1"/>
  <c r="N12" i="1"/>
  <c r="L12" i="1"/>
  <c r="J12" i="1"/>
  <c r="H12" i="1"/>
  <c r="F12" i="1"/>
  <c r="R11" i="1"/>
  <c r="P11" i="1"/>
  <c r="N11" i="1"/>
  <c r="L11" i="1"/>
  <c r="J11" i="1"/>
  <c r="H11" i="1"/>
  <c r="F11" i="1"/>
  <c r="R10" i="1"/>
  <c r="P10" i="1"/>
  <c r="N10" i="1"/>
  <c r="L10" i="1"/>
  <c r="J10" i="1"/>
  <c r="H10" i="1"/>
  <c r="F10" i="1"/>
  <c r="D12" i="1"/>
  <c r="D11" i="1"/>
  <c r="D10" i="1"/>
  <c r="T4" i="1"/>
  <c r="A6" i="1"/>
  <c r="A5" i="1"/>
  <c r="R31" i="1"/>
  <c r="R30" i="1"/>
  <c r="R29" i="1"/>
  <c r="R28" i="1"/>
  <c r="P31" i="1"/>
  <c r="P30" i="1"/>
  <c r="P29" i="1"/>
  <c r="P28" i="1"/>
  <c r="N31" i="1"/>
  <c r="N30" i="1"/>
  <c r="N29" i="1"/>
  <c r="N28" i="1"/>
  <c r="L31" i="1"/>
  <c r="L30" i="1"/>
  <c r="L29" i="1"/>
  <c r="L28" i="1"/>
  <c r="J31" i="1"/>
  <c r="J30" i="1"/>
  <c r="J29" i="1"/>
  <c r="J28" i="1"/>
  <c r="C31" i="1"/>
  <c r="C30" i="1"/>
  <c r="C29" i="1"/>
  <c r="C28" i="1"/>
  <c r="F31" i="1"/>
  <c r="F30" i="1"/>
  <c r="F29" i="1"/>
  <c r="F28" i="1"/>
  <c r="H31" i="1"/>
  <c r="H30" i="1"/>
  <c r="H29" i="1"/>
  <c r="H28" i="1"/>
  <c r="A38" i="1"/>
  <c r="A37" i="1"/>
</calcChain>
</file>

<file path=xl/sharedStrings.xml><?xml version="1.0" encoding="utf-8"?>
<sst xmlns="http://schemas.openxmlformats.org/spreadsheetml/2006/main" count="46" uniqueCount="44">
  <si>
    <t>總計</t>
    <phoneticPr fontId="3" type="noConversion"/>
  </si>
  <si>
    <t>總樓地板面積</t>
    <phoneticPr fontId="3" type="noConversion"/>
  </si>
  <si>
    <t>法定工程造價概算</t>
    <phoneticPr fontId="3" type="noConversion"/>
  </si>
  <si>
    <t>件數</t>
    <phoneticPr fontId="3" type="noConversion"/>
  </si>
  <si>
    <t>件數</t>
    <phoneticPr fontId="3" type="noConversion"/>
  </si>
  <si>
    <t>棟數</t>
    <phoneticPr fontId="3" type="noConversion"/>
  </si>
  <si>
    <t>總樓地板面積</t>
    <phoneticPr fontId="3" type="noConversion"/>
  </si>
  <si>
    <t>件數</t>
    <phoneticPr fontId="3" type="noConversion"/>
  </si>
  <si>
    <t>法定工程造價概算</t>
    <phoneticPr fontId="3" type="noConversion"/>
  </si>
  <si>
    <t>項目</t>
    <phoneticPr fontId="3" type="noConversion"/>
  </si>
  <si>
    <t>衛生、福利、更生類(F類)</t>
    <phoneticPr fontId="3" type="noConversion"/>
  </si>
  <si>
    <t>總樓地板面積</t>
    <phoneticPr fontId="3" type="noConversion"/>
  </si>
  <si>
    <t>項目</t>
    <phoneticPr fontId="3" type="noConversion"/>
  </si>
  <si>
    <t>一、用途別</t>
    <phoneticPr fontId="3" type="noConversion"/>
  </si>
  <si>
    <t>二、構造別</t>
    <phoneticPr fontId="3" type="noConversion"/>
  </si>
  <si>
    <t>總　　計</t>
    <phoneticPr fontId="3" type="noConversion"/>
  </si>
  <si>
    <t>磚　構　造</t>
    <phoneticPr fontId="3" type="noConversion"/>
  </si>
  <si>
    <t>木　構　造</t>
    <phoneticPr fontId="3" type="noConversion"/>
  </si>
  <si>
    <t>鋼　構　造</t>
    <phoneticPr fontId="3" type="noConversion"/>
  </si>
  <si>
    <t>混凝土構造</t>
    <phoneticPr fontId="3" type="noConversion"/>
  </si>
  <si>
    <t>冷軋型鋼構造</t>
    <phoneticPr fontId="3" type="noConversion"/>
  </si>
  <si>
    <t>其　　他</t>
    <phoneticPr fontId="3" type="noConversion"/>
  </si>
  <si>
    <t>鋼骨鋼筋
混凝土構造</t>
    <phoneticPr fontId="3" type="noConversion"/>
  </si>
  <si>
    <t>公共集會類
(A類)</t>
    <phoneticPr fontId="3" type="noConversion"/>
  </si>
  <si>
    <t>工業、倉儲類
(C類)</t>
    <phoneticPr fontId="3" type="noConversion"/>
  </si>
  <si>
    <t>商業類
(B類)</t>
    <phoneticPr fontId="3" type="noConversion"/>
  </si>
  <si>
    <t>休閒、文教類
(D類)</t>
    <phoneticPr fontId="3" type="noConversion"/>
  </si>
  <si>
    <t>宗教、殯葬類
(E類)</t>
    <phoneticPr fontId="3" type="noConversion"/>
  </si>
  <si>
    <t>辦公、服務類
(G類)</t>
    <phoneticPr fontId="3" type="noConversion"/>
  </si>
  <si>
    <t>危險物品類
(I類)</t>
    <phoneticPr fontId="3" type="noConversion"/>
  </si>
  <si>
    <t>其他</t>
    <phoneticPr fontId="3" type="noConversion"/>
  </si>
  <si>
    <t>農業設施</t>
    <phoneticPr fontId="3" type="noConversion"/>
  </si>
  <si>
    <t>宿舍安養(H-1類)</t>
    <phoneticPr fontId="3" type="noConversion"/>
  </si>
  <si>
    <t>住宿類(H類)</t>
    <phoneticPr fontId="3" type="noConversion"/>
  </si>
  <si>
    <t>民國110年 1月 7日 13:05:51 印製</t>
  </si>
  <si>
    <t>本表編製2份，經陳核後，1份送主計(處)室，1份自存外，資料並經由網際網路報送內政部營建署統計資料庫。</t>
  </si>
  <si>
    <t>澎湖縣政府</t>
  </si>
  <si>
    <t>月　　　報</t>
  </si>
  <si>
    <t>每月終了後10日內編送</t>
  </si>
  <si>
    <t>2355-00-12-2</t>
  </si>
  <si>
    <t>澎湖縣政府建築物開工統計</t>
  </si>
  <si>
    <t>中華民國109年12月</t>
  </si>
  <si>
    <t>依據各直轄市、縣(市)政府(國家公園管理處、其他內政部指定特設主管建築機關)資料彙編。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</si>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</sst>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3" formatCode="_-* #,##0.00_-;\-* #,##0.00_-;_-* &quot;-&quot;??_-;_-@_-"/>
    <numFmt numFmtId="180" formatCode="#,##0.0000;\-#,##0.0000;&quot;－&quot;"/>
    <numFmt numFmtId="184" formatCode="###0\ ;\-###0\ ;&quot; -&quot;"/>
    <numFmt numFmtId="185" formatCode="###,##0;\-###,##0;&quot;－&quot;"/>
    <numFmt numFmtId="186" formatCode="###,##0;\-#,##0;&quot;－&quot;"/>
    <numFmt numFmtId="187" formatCode="###,###,##0"/>
    <numFmt numFmtId="188" formatCode="###,###,##0;\-###,###,##0;&quot;         －&quot;"/>
    <numFmt numFmtId="189" formatCode="##,###,##0"/>
    <numFmt numFmtId="190" formatCode="##,###,##0;\-##,###,##0;&quot;        －&quot;"/>
    <numFmt numFmtId="191" formatCode="#,##0;\-#,##0;&quot;   －&quot;"/>
  </numFmts>
  <fonts count="9" x14ac:knownFonts="1">
    <font>
      <sz val="9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1"/>
      <name val="Times New Roman"/>
      <family val="1"/>
    </font>
    <font>
      <sz val="11.5"/>
      <name val="Times New Roman"/>
      <family val="1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49" fontId="2" fillId="0" borderId="0" xfId="0" applyNumberFormat="1" applyFont="1"/>
    <xf numFmtId="49" fontId="2" fillId="0" borderId="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wrapText="1"/>
    </xf>
    <xf numFmtId="180" fontId="4" fillId="0" borderId="0" xfId="0" applyNumberFormat="1" applyFont="1" applyBorder="1" applyAlignment="1">
      <alignment horizontal="right" vertical="center"/>
    </xf>
    <xf numFmtId="184" fontId="0" fillId="0" borderId="0" xfId="0" applyNumberFormat="1" applyBorder="1"/>
    <xf numFmtId="184" fontId="0" fillId="0" borderId="0" xfId="0" applyNumberFormat="1"/>
    <xf numFmtId="41" fontId="4" fillId="0" borderId="0" xfId="1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41" fontId="4" fillId="0" borderId="0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85" fontId="4" fillId="0" borderId="3" xfId="0" applyNumberFormat="1" applyFont="1" applyBorder="1" applyAlignment="1">
      <alignment horizontal="right" vertical="center"/>
    </xf>
    <xf numFmtId="185" fontId="4" fillId="0" borderId="7" xfId="0" applyNumberFormat="1" applyFont="1" applyBorder="1" applyAlignment="1">
      <alignment horizontal="right" vertical="center"/>
    </xf>
    <xf numFmtId="185" fontId="4" fillId="0" borderId="10" xfId="0" applyNumberFormat="1" applyFont="1" applyBorder="1" applyAlignment="1">
      <alignment horizontal="right" vertical="center"/>
    </xf>
    <xf numFmtId="185" fontId="4" fillId="0" borderId="31" xfId="0" applyNumberFormat="1" applyFont="1" applyBorder="1" applyAlignment="1">
      <alignment horizontal="right" vertical="center"/>
    </xf>
    <xf numFmtId="185" fontId="4" fillId="0" borderId="25" xfId="0" applyNumberFormat="1" applyFont="1" applyBorder="1" applyAlignment="1">
      <alignment horizontal="right" vertical="center"/>
    </xf>
    <xf numFmtId="185" fontId="4" fillId="0" borderId="32" xfId="0" applyNumberFormat="1" applyFont="1" applyBorder="1" applyAlignment="1">
      <alignment horizontal="right" vertical="center"/>
    </xf>
    <xf numFmtId="185" fontId="6" fillId="0" borderId="31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185" fontId="6" fillId="0" borderId="28" xfId="0" applyNumberFormat="1" applyFont="1" applyBorder="1" applyAlignment="1">
      <alignment horizontal="right" vertical="center"/>
    </xf>
    <xf numFmtId="185" fontId="6" fillId="0" borderId="3" xfId="0" applyNumberFormat="1" applyFont="1" applyBorder="1" applyAlignment="1">
      <alignment horizontal="right" vertical="center"/>
    </xf>
    <xf numFmtId="185" fontId="4" fillId="0" borderId="29" xfId="0" applyNumberFormat="1" applyFont="1" applyBorder="1" applyAlignment="1">
      <alignment horizontal="right" vertical="center"/>
    </xf>
    <xf numFmtId="185" fontId="4" fillId="0" borderId="3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86" fontId="4" fillId="0" borderId="9" xfId="0" applyNumberFormat="1" applyFont="1" applyBorder="1" applyAlignment="1">
      <alignment horizontal="right" vertical="center"/>
    </xf>
    <xf numFmtId="186" fontId="4" fillId="0" borderId="11" xfId="0" applyNumberFormat="1" applyFont="1" applyBorder="1" applyAlignment="1">
      <alignment horizontal="right" vertical="center"/>
    </xf>
    <xf numFmtId="186" fontId="4" fillId="0" borderId="6" xfId="0" applyNumberFormat="1" applyFont="1" applyBorder="1" applyAlignment="1">
      <alignment horizontal="right" vertical="center"/>
    </xf>
    <xf numFmtId="186" fontId="4" fillId="0" borderId="8" xfId="0" applyNumberFormat="1" applyFont="1" applyBorder="1" applyAlignment="1">
      <alignment horizontal="right" vertical="center"/>
    </xf>
    <xf numFmtId="186" fontId="4" fillId="0" borderId="4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horizontal="right" vertical="center"/>
    </xf>
    <xf numFmtId="186" fontId="7" fillId="0" borderId="4" xfId="0" applyNumberFormat="1" applyFont="1" applyBorder="1" applyAlignment="1">
      <alignment horizontal="right" vertical="center"/>
    </xf>
    <xf numFmtId="186" fontId="7" fillId="0" borderId="5" xfId="0" applyNumberFormat="1" applyFont="1" applyBorder="1" applyAlignment="1">
      <alignment horizontal="right" vertical="center"/>
    </xf>
    <xf numFmtId="186" fontId="4" fillId="0" borderId="7" xfId="0" applyNumberFormat="1" applyFont="1" applyBorder="1" applyAlignment="1">
      <alignment horizontal="right" vertical="center"/>
    </xf>
    <xf numFmtId="186" fontId="4" fillId="0" borderId="10" xfId="0" applyNumberFormat="1" applyFont="1" applyBorder="1" applyAlignment="1">
      <alignment horizontal="right" vertical="center"/>
    </xf>
    <xf numFmtId="186" fontId="7" fillId="0" borderId="3" xfId="0" applyNumberFormat="1" applyFont="1" applyBorder="1" applyAlignment="1">
      <alignment horizontal="right" vertical="center"/>
    </xf>
    <xf numFmtId="185" fontId="4" fillId="0" borderId="4" xfId="0" applyNumberFormat="1" applyFont="1" applyBorder="1" applyAlignment="1">
      <alignment vertical="center"/>
    </xf>
    <xf numFmtId="185" fontId="4" fillId="0" borderId="3" xfId="0" applyNumberFormat="1" applyFont="1" applyBorder="1" applyAlignment="1">
      <alignment vertical="center"/>
    </xf>
    <xf numFmtId="185" fontId="4" fillId="0" borderId="6" xfId="0" applyNumberFormat="1" applyFont="1" applyBorder="1" applyAlignment="1">
      <alignment vertical="center"/>
    </xf>
    <xf numFmtId="185" fontId="4" fillId="0" borderId="7" xfId="0" applyNumberFormat="1" applyFont="1" applyBorder="1" applyAlignment="1">
      <alignment vertical="center"/>
    </xf>
    <xf numFmtId="185" fontId="4" fillId="0" borderId="9" xfId="0" applyNumberFormat="1" applyFont="1" applyBorder="1" applyAlignment="1">
      <alignment vertical="center"/>
    </xf>
    <xf numFmtId="185" fontId="4" fillId="0" borderId="10" xfId="0" applyNumberFormat="1" applyFont="1" applyBorder="1" applyAlignment="1">
      <alignment vertical="center"/>
    </xf>
    <xf numFmtId="185" fontId="4" fillId="0" borderId="9" xfId="0" applyNumberFormat="1" applyFont="1" applyBorder="1" applyAlignment="1">
      <alignment horizontal="right" vertical="center"/>
    </xf>
    <xf numFmtId="185" fontId="4" fillId="0" borderId="11" xfId="0" applyNumberFormat="1" applyFont="1" applyBorder="1" applyAlignment="1">
      <alignment horizontal="right" vertical="center"/>
    </xf>
    <xf numFmtId="186" fontId="6" fillId="0" borderId="4" xfId="0" applyNumberFormat="1" applyFont="1" applyBorder="1" applyAlignment="1">
      <alignment horizontal="right" vertical="center"/>
    </xf>
    <xf numFmtId="186" fontId="6" fillId="0" borderId="5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86" fontId="6" fillId="0" borderId="3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185" fontId="4" fillId="0" borderId="4" xfId="0" applyNumberFormat="1" applyFont="1" applyBorder="1" applyAlignment="1">
      <alignment horizontal="right" vertical="center"/>
    </xf>
    <xf numFmtId="185" fontId="4" fillId="0" borderId="5" xfId="0" applyNumberFormat="1" applyFont="1" applyBorder="1" applyAlignment="1">
      <alignment horizontal="right" vertical="center"/>
    </xf>
    <xf numFmtId="185" fontId="4" fillId="0" borderId="6" xfId="0" applyNumberFormat="1" applyFont="1" applyBorder="1" applyAlignment="1">
      <alignment horizontal="right" vertical="center"/>
    </xf>
    <xf numFmtId="185" fontId="4" fillId="0" borderId="8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5" fontId="4" fillId="0" borderId="12" xfId="0" applyNumberFormat="1" applyFont="1" applyBorder="1" applyAlignment="1">
      <alignment horizontal="right" vertical="center"/>
    </xf>
    <xf numFmtId="185" fontId="4" fillId="0" borderId="2" xfId="0" applyNumberFormat="1" applyFont="1" applyBorder="1" applyAlignment="1">
      <alignment horizontal="right" vertical="center"/>
    </xf>
    <xf numFmtId="185" fontId="4" fillId="0" borderId="13" xfId="0" applyNumberFormat="1" applyFont="1" applyBorder="1" applyAlignment="1">
      <alignment horizontal="right" vertical="center"/>
    </xf>
    <xf numFmtId="0" fontId="2" fillId="0" borderId="0" xfId="0" applyFont="1" applyBorder="1"/>
    <xf numFmtId="187" fontId="8" fillId="0" borderId="0" xfId="0" applyNumberFormat="1" applyFont="1" applyBorder="1" applyAlignment="1">
      <alignment horizontal="distributed" vertical="center" wrapText="1"/>
    </xf>
    <xf numFmtId="188" fontId="8" fillId="0" borderId="0" xfId="1" applyNumberFormat="1" applyFont="1" applyBorder="1" applyAlignment="1">
      <alignment horizontal="center" vertical="center"/>
    </xf>
    <xf numFmtId="187" fontId="8" fillId="0" borderId="0" xfId="1" applyNumberFormat="1" applyFont="1" applyBorder="1" applyAlignment="1">
      <alignment horizontal="center" vertical="center"/>
    </xf>
    <xf numFmtId="188" fontId="8" fillId="0" borderId="0" xfId="0" applyNumberFormat="1" applyFont="1" applyBorder="1" applyAlignment="1">
      <alignment horizontal="center" vertical="center"/>
    </xf>
    <xf numFmtId="189" fontId="8" fillId="0" borderId="0" xfId="0" applyNumberFormat="1" applyFont="1" applyBorder="1" applyAlignment="1">
      <alignment horizontal="distributed" vertical="center" wrapText="1"/>
    </xf>
    <xf numFmtId="190" fontId="8" fillId="0" borderId="0" xfId="1" applyNumberFormat="1" applyFont="1" applyBorder="1" applyAlignment="1">
      <alignment horizontal="center" vertical="center"/>
    </xf>
    <xf numFmtId="191" fontId="8" fillId="0" borderId="0" xfId="0" applyNumberFormat="1" applyFont="1"/>
    <xf numFmtId="3" fontId="8" fillId="0" borderId="0" xfId="0" applyNumberFormat="1" applyFont="1"/>
    <xf numFmtId="190" fontId="8" fillId="0" borderId="0" xfId="0" applyNumberFormat="1" applyFont="1" applyBorder="1" applyAlignment="1">
      <alignment horizontal="center" vertical="center"/>
    </xf>
    <xf numFmtId="189" fontId="8" fillId="0" borderId="0" xfId="0" applyNumberFormat="1" applyFont="1" applyBorder="1" applyAlignment="1">
      <alignment horizontal="left" vertical="center" wrapText="1"/>
    </xf>
    <xf numFmtId="190" fontId="8" fillId="0" borderId="0" xfId="1" applyNumberFormat="1" applyFont="1" applyBorder="1" applyAlignment="1">
      <alignment horizontal="right" vertical="center"/>
    </xf>
    <xf numFmtId="190" fontId="8" fillId="0" borderId="0" xfId="0" applyNumberFormat="1" applyFont="1" applyBorder="1" applyAlignment="1">
      <alignment horizontal="right" vertical="center"/>
    </xf>
    <xf numFmtId="0" fontId="8" fillId="0" borderId="0" xfId="0" applyFont="1"/>
    <xf numFmtId="49" fontId="5" fillId="0" borderId="0" xfId="0" applyNumberFormat="1" applyFont="1"/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42887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540067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1" name="Text Box 67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3" name="Text Box 69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5" name="Text Box 71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921558</xdr:colOff>
      <xdr:row>2</xdr:row>
      <xdr:rowOff>226314</xdr:rowOff>
    </xdr:to>
    <xdr:sp macro="" textlink="A1">
      <xdr:nvSpPr>
        <xdr:cNvPr id="1158" name="報表類別"/>
        <xdr:cNvSpPr>
          <a:spLocks noChangeArrowheads="1" noTextEdit="1"/>
        </xdr:cNvSpPr>
      </xdr:nvSpPr>
      <xdr:spPr bwMode="auto">
        <a:xfrm>
          <a:off x="0" y="0"/>
          <a:ext cx="921558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E7FB3FDE-2985-494E-A4A3-102C3BB35A5A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226314</xdr:rowOff>
    </xdr:from>
    <xdr:to>
      <xdr:col>0</xdr:col>
      <xdr:colOff>921558</xdr:colOff>
      <xdr:row>3</xdr:row>
      <xdr:rowOff>233363</xdr:rowOff>
    </xdr:to>
    <xdr:sp macro="" textlink="C1">
      <xdr:nvSpPr>
        <xdr:cNvPr id="1159" name="報表週期"/>
        <xdr:cNvSpPr>
          <a:spLocks noChangeArrowheads="1" noTextEdit="1"/>
        </xdr:cNvSpPr>
      </xdr:nvSpPr>
      <xdr:spPr bwMode="auto">
        <a:xfrm>
          <a:off x="0" y="226314"/>
          <a:ext cx="921558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C9D7D611-9C17-465C-AD41-151D29A7620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941166</xdr:colOff>
      <xdr:row>2</xdr:row>
      <xdr:rowOff>226314</xdr:rowOff>
    </xdr:from>
    <xdr:to>
      <xdr:col>14</xdr:col>
      <xdr:colOff>536425</xdr:colOff>
      <xdr:row>3</xdr:row>
      <xdr:rowOff>233363</xdr:rowOff>
    </xdr:to>
    <xdr:sp macro="" textlink="D1">
      <xdr:nvSpPr>
        <xdr:cNvPr id="1160" name="報表類別"/>
        <xdr:cNvSpPr>
          <a:spLocks noChangeArrowheads="1" noTextEdit="1"/>
        </xdr:cNvSpPr>
      </xdr:nvSpPr>
      <xdr:spPr bwMode="auto">
        <a:xfrm>
          <a:off x="941166" y="226314"/>
          <a:ext cx="9715572" cy="245174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11526720-3514-4D0B-8332-DBC83BEF368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每月終了後10日內編送</a:t>
          </a:fld>
          <a:endParaRPr lang="zh-TW" altLang="en-US"/>
        </a:p>
      </xdr:txBody>
    </xdr:sp>
    <xdr:clientData/>
  </xdr:twoCellAnchor>
  <xdr:twoCellAnchor editAs="oneCell">
    <xdr:from>
      <xdr:col>14</xdr:col>
      <xdr:colOff>420859</xdr:colOff>
      <xdr:row>0</xdr:row>
      <xdr:rowOff>0</xdr:rowOff>
    </xdr:from>
    <xdr:to>
      <xdr:col>15</xdr:col>
      <xdr:colOff>483797</xdr:colOff>
      <xdr:row>2</xdr:row>
      <xdr:rowOff>226314</xdr:rowOff>
    </xdr:to>
    <xdr:sp macro="" textlink="">
      <xdr:nvSpPr>
        <xdr:cNvPr id="1161" name="編製機關"/>
        <xdr:cNvSpPr>
          <a:spLocks noChangeArrowheads="1"/>
        </xdr:cNvSpPr>
      </xdr:nvSpPr>
      <xdr:spPr bwMode="auto">
        <a:xfrm>
          <a:off x="10695953" y="0"/>
          <a:ext cx="705875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14</xdr:col>
      <xdr:colOff>420859</xdr:colOff>
      <xdr:row>2</xdr:row>
      <xdr:rowOff>226314</xdr:rowOff>
    </xdr:from>
    <xdr:to>
      <xdr:col>15</xdr:col>
      <xdr:colOff>483797</xdr:colOff>
      <xdr:row>3</xdr:row>
      <xdr:rowOff>233363</xdr:rowOff>
    </xdr:to>
    <xdr:sp macro="" textlink="">
      <xdr:nvSpPr>
        <xdr:cNvPr id="1162" name="表號"/>
        <xdr:cNvSpPr>
          <a:spLocks noChangeArrowheads="1"/>
        </xdr:cNvSpPr>
      </xdr:nvSpPr>
      <xdr:spPr bwMode="auto">
        <a:xfrm>
          <a:off x="10695953" y="226314"/>
          <a:ext cx="705875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15</xdr:col>
      <xdr:colOff>483796</xdr:colOff>
      <xdr:row>0</xdr:row>
      <xdr:rowOff>0</xdr:rowOff>
    </xdr:from>
    <xdr:to>
      <xdr:col>18</xdr:col>
      <xdr:colOff>545156</xdr:colOff>
      <xdr:row>2</xdr:row>
      <xdr:rowOff>226314</xdr:rowOff>
    </xdr:to>
    <xdr:sp macro="" textlink="B1">
      <xdr:nvSpPr>
        <xdr:cNvPr id="1163" name="報表類別"/>
        <xdr:cNvSpPr>
          <a:spLocks noChangeArrowheads="1" noTextEdit="1"/>
        </xdr:cNvSpPr>
      </xdr:nvSpPr>
      <xdr:spPr bwMode="auto">
        <a:xfrm>
          <a:off x="11401827" y="0"/>
          <a:ext cx="1990173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4A225274-524A-4E8A-A921-1BECA7659834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澎湖縣政府</a:t>
          </a:fld>
          <a:endParaRPr lang="zh-TW" altLang="en-US"/>
        </a:p>
      </xdr:txBody>
    </xdr:sp>
    <xdr:clientData/>
  </xdr:twoCellAnchor>
  <xdr:twoCellAnchor editAs="oneCell">
    <xdr:from>
      <xdr:col>15</xdr:col>
      <xdr:colOff>483796</xdr:colOff>
      <xdr:row>2</xdr:row>
      <xdr:rowOff>226314</xdr:rowOff>
    </xdr:from>
    <xdr:to>
      <xdr:col>18</xdr:col>
      <xdr:colOff>545156</xdr:colOff>
      <xdr:row>3</xdr:row>
      <xdr:rowOff>233363</xdr:rowOff>
    </xdr:to>
    <xdr:sp macro="" textlink="T4">
      <xdr:nvSpPr>
        <xdr:cNvPr id="1164" name="報表類別"/>
        <xdr:cNvSpPr>
          <a:spLocks noChangeArrowheads="1" noTextEdit="1"/>
        </xdr:cNvSpPr>
      </xdr:nvSpPr>
      <xdr:spPr bwMode="auto">
        <a:xfrm>
          <a:off x="11401827" y="226314"/>
          <a:ext cx="1990173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17733453-CE9F-4B13-B492-5C15868FA8FD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2355-00-12-2、13</a:t>
          </a:fld>
          <a:endParaRPr lang="zh-TW" altLang="en-US" sz="1200"/>
        </a:p>
      </xdr:txBody>
    </xdr:sp>
    <xdr:clientData/>
  </xdr:twoCellAnchor>
  <xdr:twoCellAnchor editAs="oneCell">
    <xdr:from>
      <xdr:col>0</xdr:col>
      <xdr:colOff>914400</xdr:colOff>
      <xdr:row>3</xdr:row>
      <xdr:rowOff>238125</xdr:rowOff>
    </xdr:from>
    <xdr:to>
      <xdr:col>14</xdr:col>
      <xdr:colOff>581025</xdr:colOff>
      <xdr:row>4</xdr:row>
      <xdr:rowOff>0</xdr:rowOff>
    </xdr:to>
    <xdr:sp macro="" textlink="">
      <xdr:nvSpPr>
        <xdr:cNvPr id="11360" name="Line 141"/>
        <xdr:cNvSpPr>
          <a:spLocks noChangeShapeType="1"/>
        </xdr:cNvSpPr>
      </xdr:nvSpPr>
      <xdr:spPr bwMode="auto">
        <a:xfrm>
          <a:off x="914400" y="476250"/>
          <a:ext cx="9848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517569</xdr:colOff>
      <xdr:row>6</xdr:row>
      <xdr:rowOff>22488</xdr:rowOff>
    </xdr:from>
    <xdr:to>
      <xdr:col>18</xdr:col>
      <xdr:colOff>578809</xdr:colOff>
      <xdr:row>6</xdr:row>
      <xdr:rowOff>280283</xdr:rowOff>
    </xdr:to>
    <xdr:sp macro="" textlink="">
      <xdr:nvSpPr>
        <xdr:cNvPr id="1166" name="報表類別"/>
        <xdr:cNvSpPr>
          <a:spLocks noChangeArrowheads="1"/>
        </xdr:cNvSpPr>
      </xdr:nvSpPr>
      <xdr:spPr bwMode="auto">
        <a:xfrm>
          <a:off x="10792663" y="1260738"/>
          <a:ext cx="2632990" cy="257795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單位：件，平方公尺，仟元，戶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1169" name="Text Box 145"/>
        <xdr:cNvSpPr txBox="1">
          <a:spLocks noChangeArrowheads="1"/>
        </xdr:cNvSpPr>
      </xdr:nvSpPr>
      <xdr:spPr bwMode="auto">
        <a:xfrm>
          <a:off x="155067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1283" name="Text Box 259"/>
        <xdr:cNvSpPr txBox="1">
          <a:spLocks noChangeArrowheads="1"/>
        </xdr:cNvSpPr>
      </xdr:nvSpPr>
      <xdr:spPr bwMode="auto">
        <a:xfrm>
          <a:off x="678180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14</xdr:col>
      <xdr:colOff>522531</xdr:colOff>
      <xdr:row>25</xdr:row>
      <xdr:rowOff>149258</xdr:rowOff>
    </xdr:from>
    <xdr:to>
      <xdr:col>18</xdr:col>
      <xdr:colOff>586526</xdr:colOff>
      <xdr:row>25</xdr:row>
      <xdr:rowOff>400049</xdr:rowOff>
    </xdr:to>
    <xdr:sp macro="" textlink="">
      <xdr:nvSpPr>
        <xdr:cNvPr id="1242" name="報表類別"/>
        <xdr:cNvSpPr>
          <a:spLocks noChangeArrowheads="1"/>
        </xdr:cNvSpPr>
      </xdr:nvSpPr>
      <xdr:spPr bwMode="auto">
        <a:xfrm>
          <a:off x="10642844" y="5364196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單位：件，棟，平方公尺，仟元</a:t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 macro="" textlink="">
      <xdr:nvSpPr>
        <xdr:cNvPr id="1285" name="Text Box 261"/>
        <xdr:cNvSpPr txBox="1">
          <a:spLocks noChangeArrowheads="1"/>
        </xdr:cNvSpPr>
      </xdr:nvSpPr>
      <xdr:spPr bwMode="auto">
        <a:xfrm>
          <a:off x="707898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136</xdr:col>
      <xdr:colOff>190787</xdr:colOff>
      <xdr:row>39</xdr:row>
      <xdr:rowOff>49171</xdr:rowOff>
    </xdr:from>
    <xdr:to>
      <xdr:col>141</xdr:col>
      <xdr:colOff>220096</xdr:colOff>
      <xdr:row>41</xdr:row>
      <xdr:rowOff>7640</xdr:rowOff>
    </xdr:to>
    <xdr:sp macro="" textlink="#REF!">
      <xdr:nvSpPr>
        <xdr:cNvPr id="1300" name="報表類別"/>
        <xdr:cNvSpPr>
          <a:spLocks noChangeArrowheads="1" noTextEdit="1"/>
        </xdr:cNvSpPr>
      </xdr:nvSpPr>
      <xdr:spPr bwMode="auto">
        <a:xfrm>
          <a:off x="75340236" y="8833183"/>
          <a:ext cx="2718720" cy="26592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4C491E64-678C-42E6-853E-23185BC6F19F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​</a:t>
          </a:fld>
          <a:endParaRPr lang="zh-TW" altLang="en-US"/>
        </a:p>
      </xdr:txBody>
    </xdr:sp>
    <xdr:clientData/>
  </xdr:twoCellAnchor>
  <xdr:twoCellAnchor editAs="absolute">
    <xdr:from>
      <xdr:col>63</xdr:col>
      <xdr:colOff>523874</xdr:colOff>
      <xdr:row>37</xdr:row>
      <xdr:rowOff>238125</xdr:rowOff>
    </xdr:from>
    <xdr:to>
      <xdr:col>68</xdr:col>
      <xdr:colOff>480713</xdr:colOff>
      <xdr:row>39</xdr:row>
      <xdr:rowOff>24572</xdr:rowOff>
    </xdr:to>
    <xdr:sp macro="" textlink="B2">
      <xdr:nvSpPr>
        <xdr:cNvPr id="83" name="報表類別"/>
        <xdr:cNvSpPr>
          <a:spLocks noChangeArrowheads="1"/>
        </xdr:cNvSpPr>
      </xdr:nvSpPr>
      <xdr:spPr bwMode="auto">
        <a:xfrm>
          <a:off x="36361687" y="8572500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CC2C091A-AB89-4D52-9F04-4DCBB6A75677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民國110年 1月 7日 13:05:51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15</xdr:col>
      <xdr:colOff>35711</xdr:colOff>
      <xdr:row>37</xdr:row>
      <xdr:rowOff>119056</xdr:rowOff>
    </xdr:from>
    <xdr:to>
      <xdr:col>21</xdr:col>
      <xdr:colOff>99706</xdr:colOff>
      <xdr:row>38</xdr:row>
      <xdr:rowOff>60284</xdr:rowOff>
    </xdr:to>
    <xdr:sp macro="" textlink="B2">
      <xdr:nvSpPr>
        <xdr:cNvPr id="22" name="報表類別"/>
        <xdr:cNvSpPr>
          <a:spLocks noChangeArrowheads="1"/>
        </xdr:cNvSpPr>
      </xdr:nvSpPr>
      <xdr:spPr bwMode="auto">
        <a:xfrm>
          <a:off x="10798961" y="8453431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44BAC981-812F-4C86-91E5-1BA7DE227D24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民國110年 1月 7日 13:05:51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4" name="Text Box 46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5" name="Text Box 67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6" name="Text Box 69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7" name="Text Box 71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9"/>
  <sheetViews>
    <sheetView tabSelected="1" topLeftCell="A3" zoomScale="80" zoomScaleNormal="80" workbookViewId="0"/>
  </sheetViews>
  <sheetFormatPr defaultRowHeight="12" x14ac:dyDescent="0.2"/>
  <cols>
    <col min="1" max="1" width="30.83203125" style="3" customWidth="1"/>
    <col min="2" max="19" width="11.33203125" customWidth="1"/>
    <col min="20" max="20" width="9.33203125" hidden="1" customWidth="1"/>
    <col min="21" max="21" width="0" hidden="1" customWidth="1"/>
  </cols>
  <sheetData>
    <row r="1" spans="1:20" s="7" customFormat="1" ht="31.5" hidden="1" customHeight="1" x14ac:dyDescent="0.45">
      <c r="A1" s="93" t="s">
        <v>43</v>
      </c>
      <c r="B1" s="7" t="s">
        <v>36</v>
      </c>
      <c r="C1" s="7" t="s">
        <v>37</v>
      </c>
      <c r="D1" s="7" t="s">
        <v>38</v>
      </c>
      <c r="E1" s="106" t="s">
        <v>39</v>
      </c>
      <c r="F1" s="107" t="s">
        <v>40</v>
      </c>
      <c r="G1" s="8" t="s">
        <v>41</v>
      </c>
      <c r="J1" s="8"/>
      <c r="K1" s="8"/>
      <c r="S1" s="8"/>
    </row>
    <row r="2" spans="1:20" s="7" customFormat="1" ht="31.5" hidden="1" customHeight="1" x14ac:dyDescent="0.25">
      <c r="A2" s="93" t="s">
        <v>42</v>
      </c>
      <c r="B2" s="7" t="s">
        <v>34</v>
      </c>
      <c r="C2" s="7" t="s">
        <v>35</v>
      </c>
      <c r="F2" s="8"/>
      <c r="G2" s="8"/>
      <c r="J2" s="8"/>
      <c r="K2" s="8"/>
      <c r="S2" s="8"/>
    </row>
    <row r="3" spans="1:20" s="3" customFormat="1" ht="18.95" customHeight="1" x14ac:dyDescent="0.2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3" customFormat="1" ht="18.95" customHeight="1" x14ac:dyDescent="0.2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" t="str">
        <f>E1&amp;"、13"</f>
        <v>2355-00-12-2、13</v>
      </c>
    </row>
    <row r="5" spans="1:20" ht="36" customHeight="1" x14ac:dyDescent="0.2">
      <c r="A5" s="73" t="str">
        <f>F1</f>
        <v>澎湖縣政府建築物開工統計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20" ht="24" customHeight="1" x14ac:dyDescent="0.25">
      <c r="A6" s="75" t="str">
        <f>G1</f>
        <v>中華民國109年12月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1:20" ht="24" customHeight="1" thickBot="1" x14ac:dyDescent="0.3">
      <c r="A7" s="11" t="s">
        <v>13</v>
      </c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</row>
    <row r="8" spans="1:20" s="1" customFormat="1" ht="17.100000000000001" customHeight="1" x14ac:dyDescent="0.2">
      <c r="A8" s="26" t="s">
        <v>9</v>
      </c>
      <c r="B8" s="26"/>
      <c r="C8" s="77"/>
      <c r="D8" s="26" t="s">
        <v>0</v>
      </c>
      <c r="E8" s="26"/>
      <c r="F8" s="36" t="s">
        <v>23</v>
      </c>
      <c r="G8" s="36"/>
      <c r="H8" s="36" t="s">
        <v>25</v>
      </c>
      <c r="I8" s="36"/>
      <c r="J8" s="36" t="s">
        <v>24</v>
      </c>
      <c r="K8" s="36"/>
      <c r="L8" s="36" t="s">
        <v>26</v>
      </c>
      <c r="M8" s="36"/>
      <c r="N8" s="36" t="s">
        <v>27</v>
      </c>
      <c r="O8" s="36"/>
      <c r="P8" s="36" t="s">
        <v>10</v>
      </c>
      <c r="Q8" s="36"/>
      <c r="R8" s="26" t="s">
        <v>28</v>
      </c>
      <c r="S8" s="26"/>
    </row>
    <row r="9" spans="1:20" s="1" customFormat="1" ht="33.950000000000003" customHeight="1" thickBot="1" x14ac:dyDescent="0.25">
      <c r="A9" s="46"/>
      <c r="B9" s="46"/>
      <c r="C9" s="78"/>
      <c r="D9" s="46"/>
      <c r="E9" s="46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46"/>
      <c r="S9" s="46"/>
    </row>
    <row r="10" spans="1:20" s="2" customFormat="1" ht="26.25" customHeight="1" x14ac:dyDescent="0.2">
      <c r="A10" s="68" t="s">
        <v>7</v>
      </c>
      <c r="B10" s="68"/>
      <c r="C10" s="79"/>
      <c r="D10" s="42">
        <f>A13</f>
        <v>29</v>
      </c>
      <c r="E10" s="43"/>
      <c r="F10" s="35">
        <f>B13</f>
        <v>0</v>
      </c>
      <c r="G10" s="35"/>
      <c r="H10" s="35">
        <f>C13</f>
        <v>0</v>
      </c>
      <c r="I10" s="35"/>
      <c r="J10" s="35">
        <f>D13</f>
        <v>0</v>
      </c>
      <c r="K10" s="35"/>
      <c r="L10" s="32">
        <f>E13</f>
        <v>0</v>
      </c>
      <c r="M10" s="32"/>
      <c r="N10" s="32">
        <f>F13</f>
        <v>0</v>
      </c>
      <c r="O10" s="32"/>
      <c r="P10" s="32">
        <f>G13</f>
        <v>0</v>
      </c>
      <c r="Q10" s="32"/>
      <c r="R10" s="29">
        <f>H13</f>
        <v>0</v>
      </c>
      <c r="S10" s="29"/>
    </row>
    <row r="11" spans="1:20" ht="26.25" customHeight="1" x14ac:dyDescent="0.2">
      <c r="A11" s="38" t="s">
        <v>1</v>
      </c>
      <c r="B11" s="38"/>
      <c r="C11" s="39"/>
      <c r="D11" s="44">
        <f>A14</f>
        <v>8324</v>
      </c>
      <c r="E11" s="30"/>
      <c r="F11" s="33">
        <f>B14</f>
        <v>0</v>
      </c>
      <c r="G11" s="33"/>
      <c r="H11" s="33">
        <f>C14</f>
        <v>0</v>
      </c>
      <c r="I11" s="33"/>
      <c r="J11" s="33">
        <f>D14</f>
        <v>0</v>
      </c>
      <c r="K11" s="33"/>
      <c r="L11" s="33">
        <f>E14</f>
        <v>0</v>
      </c>
      <c r="M11" s="33"/>
      <c r="N11" s="33">
        <f>F14</f>
        <v>0</v>
      </c>
      <c r="O11" s="33"/>
      <c r="P11" s="33">
        <f>G14</f>
        <v>0</v>
      </c>
      <c r="Q11" s="33"/>
      <c r="R11" s="30">
        <f>H14</f>
        <v>0</v>
      </c>
      <c r="S11" s="30"/>
    </row>
    <row r="12" spans="1:20" ht="26.25" customHeight="1" thickBot="1" x14ac:dyDescent="0.25">
      <c r="A12" s="40" t="s">
        <v>8</v>
      </c>
      <c r="B12" s="40"/>
      <c r="C12" s="41"/>
      <c r="D12" s="45">
        <f>A15</f>
        <v>41430</v>
      </c>
      <c r="E12" s="31"/>
      <c r="F12" s="34">
        <f>B15</f>
        <v>0</v>
      </c>
      <c r="G12" s="34"/>
      <c r="H12" s="34">
        <f>C15</f>
        <v>0</v>
      </c>
      <c r="I12" s="34"/>
      <c r="J12" s="34">
        <f>D15</f>
        <v>0</v>
      </c>
      <c r="K12" s="34"/>
      <c r="L12" s="34">
        <f>E15</f>
        <v>0</v>
      </c>
      <c r="M12" s="34"/>
      <c r="N12" s="34">
        <f>F15</f>
        <v>0</v>
      </c>
      <c r="O12" s="34"/>
      <c r="P12" s="34">
        <f>G15</f>
        <v>0</v>
      </c>
      <c r="Q12" s="34"/>
      <c r="R12" s="31">
        <f>H15</f>
        <v>0</v>
      </c>
      <c r="S12" s="31"/>
    </row>
    <row r="13" spans="1:20" ht="26.25" hidden="1" customHeight="1" x14ac:dyDescent="0.2">
      <c r="A13" s="98">
        <v>29</v>
      </c>
      <c r="B13" s="99">
        <v>0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102">
        <v>0</v>
      </c>
      <c r="I13" s="16"/>
      <c r="J13" s="16"/>
      <c r="K13" s="16"/>
      <c r="L13" s="16"/>
      <c r="M13" s="16"/>
      <c r="N13" s="16"/>
      <c r="O13" s="16"/>
      <c r="P13" s="16"/>
      <c r="Q13" s="17"/>
      <c r="R13" s="17"/>
      <c r="S13" s="17"/>
    </row>
    <row r="14" spans="1:20" ht="26.25" hidden="1" customHeight="1" x14ac:dyDescent="0.2">
      <c r="A14" s="98">
        <v>8324</v>
      </c>
      <c r="B14" s="99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102">
        <v>0</v>
      </c>
      <c r="I14" s="16"/>
      <c r="J14" s="16"/>
      <c r="K14" s="16"/>
      <c r="L14" s="16"/>
      <c r="M14" s="16"/>
      <c r="N14" s="16"/>
      <c r="O14" s="16"/>
      <c r="P14" s="16"/>
      <c r="Q14" s="17"/>
      <c r="R14" s="17"/>
      <c r="S14" s="17"/>
    </row>
    <row r="15" spans="1:20" ht="26.25" hidden="1" customHeight="1" x14ac:dyDescent="0.2">
      <c r="A15" s="103">
        <v>41430</v>
      </c>
      <c r="B15" s="104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5">
        <v>0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20" ht="26.25" customHeight="1" thickBot="1" x14ac:dyDescent="0.25">
      <c r="A16" s="18"/>
      <c r="B16" s="19"/>
      <c r="C16" s="19"/>
      <c r="D16" s="19"/>
      <c r="E16" s="19"/>
      <c r="F16" s="19"/>
      <c r="G16" s="19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21" s="4" customFormat="1" ht="27" customHeight="1" x14ac:dyDescent="0.2">
      <c r="A17" s="26" t="s">
        <v>9</v>
      </c>
      <c r="B17" s="77"/>
      <c r="C17" s="25" t="s">
        <v>33</v>
      </c>
      <c r="D17" s="26"/>
      <c r="E17" s="26"/>
      <c r="F17" s="26"/>
      <c r="G17" s="26"/>
      <c r="H17" s="26"/>
      <c r="I17" s="26"/>
      <c r="J17" s="26"/>
      <c r="K17" s="27"/>
      <c r="L17" s="87" t="s">
        <v>29</v>
      </c>
      <c r="M17" s="26"/>
      <c r="N17" s="27"/>
      <c r="O17" s="87" t="s">
        <v>30</v>
      </c>
      <c r="P17" s="26"/>
      <c r="Q17" s="26"/>
      <c r="R17" s="21"/>
      <c r="S17" s="20"/>
    </row>
    <row r="18" spans="1:21" ht="27" customHeight="1" thickBot="1" x14ac:dyDescent="0.3">
      <c r="A18" s="46"/>
      <c r="B18" s="78"/>
      <c r="C18" s="22" t="s">
        <v>32</v>
      </c>
      <c r="D18" s="23"/>
      <c r="E18" s="24"/>
      <c r="F18" s="28" t="str">
        <f>"住宅(H-2類)"&amp;"戶數："&amp;T18</f>
        <v>住宅(H-2類)戶數：49</v>
      </c>
      <c r="G18" s="23"/>
      <c r="H18" s="23"/>
      <c r="I18" s="28" t="str">
        <f>"農舍(H-2類)"&amp;"戶數："&amp;U18</f>
        <v>農舍(H-2類)戶數：0</v>
      </c>
      <c r="J18" s="23"/>
      <c r="K18" s="23"/>
      <c r="L18" s="88"/>
      <c r="M18" s="46"/>
      <c r="N18" s="89"/>
      <c r="O18" s="88"/>
      <c r="P18" s="46"/>
      <c r="Q18" s="46"/>
      <c r="R18" s="28" t="s">
        <v>31</v>
      </c>
      <c r="S18" s="23"/>
      <c r="T18" s="101">
        <v>49</v>
      </c>
      <c r="U18" s="100">
        <v>0</v>
      </c>
    </row>
    <row r="19" spans="1:21" ht="26.25" customHeight="1" x14ac:dyDescent="0.2">
      <c r="A19" s="68" t="s">
        <v>3</v>
      </c>
      <c r="B19" s="79"/>
      <c r="C19" s="29">
        <f>A22</f>
        <v>1</v>
      </c>
      <c r="D19" s="29"/>
      <c r="E19" s="29"/>
      <c r="F19" s="32">
        <f>B22</f>
        <v>28</v>
      </c>
      <c r="G19" s="32"/>
      <c r="H19" s="32"/>
      <c r="I19" s="32">
        <f>C22</f>
        <v>0</v>
      </c>
      <c r="J19" s="32"/>
      <c r="K19" s="32"/>
      <c r="L19" s="83">
        <f>D22</f>
        <v>0</v>
      </c>
      <c r="M19" s="29"/>
      <c r="N19" s="84"/>
      <c r="O19" s="90">
        <f>E22</f>
        <v>0</v>
      </c>
      <c r="P19" s="91"/>
      <c r="Q19" s="92"/>
      <c r="R19" s="58">
        <f>F22</f>
        <v>0</v>
      </c>
      <c r="S19" s="59"/>
    </row>
    <row r="20" spans="1:21" ht="26.25" customHeight="1" x14ac:dyDescent="0.2">
      <c r="A20" s="38" t="s">
        <v>11</v>
      </c>
      <c r="B20" s="39"/>
      <c r="C20" s="30">
        <f>A23</f>
        <v>599</v>
      </c>
      <c r="D20" s="30"/>
      <c r="E20" s="30"/>
      <c r="F20" s="33">
        <f>B23</f>
        <v>7725</v>
      </c>
      <c r="G20" s="33"/>
      <c r="H20" s="33"/>
      <c r="I20" s="33">
        <f>C23</f>
        <v>0</v>
      </c>
      <c r="J20" s="33"/>
      <c r="K20" s="33"/>
      <c r="L20" s="85">
        <f>D23</f>
        <v>0</v>
      </c>
      <c r="M20" s="30"/>
      <c r="N20" s="86"/>
      <c r="O20" s="33">
        <f>E23</f>
        <v>0</v>
      </c>
      <c r="P20" s="33"/>
      <c r="Q20" s="33"/>
      <c r="R20" s="60">
        <f>F23</f>
        <v>0</v>
      </c>
      <c r="S20" s="61"/>
    </row>
    <row r="21" spans="1:21" ht="26.25" customHeight="1" thickBot="1" x14ac:dyDescent="0.25">
      <c r="A21" s="40" t="s">
        <v>2</v>
      </c>
      <c r="B21" s="41"/>
      <c r="C21" s="31">
        <f>A24</f>
        <v>2856</v>
      </c>
      <c r="D21" s="31"/>
      <c r="E21" s="31"/>
      <c r="F21" s="34">
        <f>B24</f>
        <v>38574</v>
      </c>
      <c r="G21" s="34"/>
      <c r="H21" s="34"/>
      <c r="I21" s="34">
        <f>C24</f>
        <v>0</v>
      </c>
      <c r="J21" s="34"/>
      <c r="K21" s="34"/>
      <c r="L21" s="64">
        <f>D24</f>
        <v>0</v>
      </c>
      <c r="M21" s="31"/>
      <c r="N21" s="65"/>
      <c r="O21" s="64">
        <f>E24</f>
        <v>0</v>
      </c>
      <c r="P21" s="31"/>
      <c r="Q21" s="65"/>
      <c r="R21" s="62">
        <f>F24</f>
        <v>0</v>
      </c>
      <c r="S21" s="63"/>
    </row>
    <row r="22" spans="1:21" ht="26.25" hidden="1" customHeight="1" x14ac:dyDescent="0.2">
      <c r="A22" s="98">
        <v>1</v>
      </c>
      <c r="B22" s="98">
        <v>28</v>
      </c>
      <c r="C22" s="99">
        <v>0</v>
      </c>
      <c r="D22" s="99">
        <v>0</v>
      </c>
      <c r="E22" s="99">
        <v>0</v>
      </c>
      <c r="F22" s="99">
        <v>0</v>
      </c>
      <c r="G22" s="15"/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21" ht="26.25" hidden="1" customHeight="1" x14ac:dyDescent="0.2">
      <c r="A23" s="98">
        <v>599</v>
      </c>
      <c r="B23" s="98">
        <v>7725</v>
      </c>
      <c r="C23" s="99">
        <v>0</v>
      </c>
      <c r="D23" s="99">
        <v>0</v>
      </c>
      <c r="E23" s="99">
        <v>0</v>
      </c>
      <c r="F23" s="99">
        <v>0</v>
      </c>
      <c r="G23" s="15"/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21" ht="26.25" hidden="1" customHeight="1" x14ac:dyDescent="0.2">
      <c r="A24" s="98">
        <v>2856</v>
      </c>
      <c r="B24" s="98">
        <v>38574</v>
      </c>
      <c r="C24" s="99">
        <v>0</v>
      </c>
      <c r="D24" s="99">
        <v>0</v>
      </c>
      <c r="E24" s="99">
        <v>0</v>
      </c>
      <c r="F24" s="99">
        <v>0</v>
      </c>
      <c r="G24" s="15"/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21" ht="33.75" hidden="1" customHeight="1" x14ac:dyDescent="0.2"/>
    <row r="26" spans="1:21" ht="32.1" customHeight="1" thickBot="1" x14ac:dyDescent="0.3">
      <c r="A26" s="11" t="s">
        <v>14</v>
      </c>
    </row>
    <row r="27" spans="1:21" ht="45" customHeight="1" thickBot="1" x14ac:dyDescent="0.25">
      <c r="A27" s="71" t="s">
        <v>12</v>
      </c>
      <c r="B27" s="71"/>
      <c r="C27" s="69" t="s">
        <v>15</v>
      </c>
      <c r="D27" s="70"/>
      <c r="E27" s="70"/>
      <c r="F27" s="70" t="s">
        <v>16</v>
      </c>
      <c r="G27" s="70"/>
      <c r="H27" s="70" t="s">
        <v>17</v>
      </c>
      <c r="I27" s="70"/>
      <c r="J27" s="70" t="s">
        <v>18</v>
      </c>
      <c r="K27" s="70"/>
      <c r="L27" s="70" t="s">
        <v>19</v>
      </c>
      <c r="M27" s="70"/>
      <c r="N27" s="70" t="s">
        <v>22</v>
      </c>
      <c r="O27" s="70"/>
      <c r="P27" s="70" t="s">
        <v>20</v>
      </c>
      <c r="Q27" s="70"/>
      <c r="R27" s="70" t="s">
        <v>21</v>
      </c>
      <c r="S27" s="82"/>
    </row>
    <row r="28" spans="1:21" ht="26.25" customHeight="1" x14ac:dyDescent="0.2">
      <c r="A28" s="68" t="s">
        <v>4</v>
      </c>
      <c r="B28" s="68"/>
      <c r="C28" s="66">
        <f>A32</f>
        <v>29</v>
      </c>
      <c r="D28" s="72"/>
      <c r="E28" s="67"/>
      <c r="F28" s="66">
        <f>B32</f>
        <v>1</v>
      </c>
      <c r="G28" s="67"/>
      <c r="H28" s="66">
        <f>C32</f>
        <v>0</v>
      </c>
      <c r="I28" s="67"/>
      <c r="J28" s="51">
        <f>D32</f>
        <v>2</v>
      </c>
      <c r="K28" s="52"/>
      <c r="L28" s="51">
        <f>E32</f>
        <v>26</v>
      </c>
      <c r="M28" s="52"/>
      <c r="N28" s="53">
        <f>F32</f>
        <v>0</v>
      </c>
      <c r="O28" s="54"/>
      <c r="P28" s="53">
        <f>G32</f>
        <v>0</v>
      </c>
      <c r="Q28" s="54"/>
      <c r="R28" s="53">
        <f>H32</f>
        <v>0</v>
      </c>
      <c r="S28" s="57"/>
    </row>
    <row r="29" spans="1:21" ht="26.25" customHeight="1" x14ac:dyDescent="0.2">
      <c r="A29" s="38" t="s">
        <v>5</v>
      </c>
      <c r="B29" s="38"/>
      <c r="C29" s="49">
        <f>A33</f>
        <v>29</v>
      </c>
      <c r="D29" s="55"/>
      <c r="E29" s="50"/>
      <c r="F29" s="49">
        <f>B33</f>
        <v>1</v>
      </c>
      <c r="G29" s="50"/>
      <c r="H29" s="49">
        <f>C33</f>
        <v>0</v>
      </c>
      <c r="I29" s="50"/>
      <c r="J29" s="49">
        <f>D33</f>
        <v>2</v>
      </c>
      <c r="K29" s="50"/>
      <c r="L29" s="49">
        <f>E33</f>
        <v>26</v>
      </c>
      <c r="M29" s="50"/>
      <c r="N29" s="49">
        <f>F33</f>
        <v>0</v>
      </c>
      <c r="O29" s="50"/>
      <c r="P29" s="49">
        <f>G33</f>
        <v>0</v>
      </c>
      <c r="Q29" s="50"/>
      <c r="R29" s="49">
        <f>H33</f>
        <v>0</v>
      </c>
      <c r="S29" s="55"/>
    </row>
    <row r="30" spans="1:21" ht="26.25" customHeight="1" x14ac:dyDescent="0.2">
      <c r="A30" s="38" t="s">
        <v>6</v>
      </c>
      <c r="B30" s="38"/>
      <c r="C30" s="49">
        <f>A34</f>
        <v>8324</v>
      </c>
      <c r="D30" s="55"/>
      <c r="E30" s="50"/>
      <c r="F30" s="49">
        <f>B34</f>
        <v>156</v>
      </c>
      <c r="G30" s="50"/>
      <c r="H30" s="49">
        <f>C34</f>
        <v>0</v>
      </c>
      <c r="I30" s="50"/>
      <c r="J30" s="49">
        <f>D34</f>
        <v>175</v>
      </c>
      <c r="K30" s="50"/>
      <c r="L30" s="49">
        <f>E34</f>
        <v>7993</v>
      </c>
      <c r="M30" s="50"/>
      <c r="N30" s="49">
        <f>F34</f>
        <v>0</v>
      </c>
      <c r="O30" s="50"/>
      <c r="P30" s="49">
        <f>G34</f>
        <v>0</v>
      </c>
      <c r="Q30" s="50"/>
      <c r="R30" s="49">
        <f>H34</f>
        <v>0</v>
      </c>
      <c r="S30" s="55"/>
    </row>
    <row r="31" spans="1:21" ht="26.25" customHeight="1" thickBot="1" x14ac:dyDescent="0.25">
      <c r="A31" s="40" t="s">
        <v>2</v>
      </c>
      <c r="B31" s="40"/>
      <c r="C31" s="47">
        <f>A35</f>
        <v>41430</v>
      </c>
      <c r="D31" s="56"/>
      <c r="E31" s="48"/>
      <c r="F31" s="47">
        <f>B35</f>
        <v>610</v>
      </c>
      <c r="G31" s="48"/>
      <c r="H31" s="47">
        <f>C35</f>
        <v>0</v>
      </c>
      <c r="I31" s="48"/>
      <c r="J31" s="47">
        <f>D35</f>
        <v>873</v>
      </c>
      <c r="K31" s="48"/>
      <c r="L31" s="47">
        <f>E35</f>
        <v>39947</v>
      </c>
      <c r="M31" s="48"/>
      <c r="N31" s="47">
        <f>F35</f>
        <v>0</v>
      </c>
      <c r="O31" s="48"/>
      <c r="P31" s="47">
        <f>G35</f>
        <v>0</v>
      </c>
      <c r="Q31" s="48"/>
      <c r="R31" s="47">
        <f>H35</f>
        <v>0</v>
      </c>
      <c r="S31" s="56"/>
    </row>
    <row r="32" spans="1:21" ht="26.25" hidden="1" customHeight="1" x14ac:dyDescent="0.2">
      <c r="A32" s="94">
        <v>29</v>
      </c>
      <c r="B32" s="94">
        <v>1</v>
      </c>
      <c r="C32" s="95">
        <v>0</v>
      </c>
      <c r="D32" s="96">
        <v>2</v>
      </c>
      <c r="E32" s="96">
        <v>26</v>
      </c>
      <c r="F32" s="95">
        <v>0</v>
      </c>
      <c r="G32" s="95">
        <v>0</v>
      </c>
      <c r="H32" s="97">
        <v>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26.25" hidden="1" customHeight="1" x14ac:dyDescent="0.2">
      <c r="A33" s="94">
        <v>29</v>
      </c>
      <c r="B33" s="94">
        <v>1</v>
      </c>
      <c r="C33" s="95">
        <v>0</v>
      </c>
      <c r="D33" s="96">
        <v>2</v>
      </c>
      <c r="E33" s="96">
        <v>26</v>
      </c>
      <c r="F33" s="95">
        <v>0</v>
      </c>
      <c r="G33" s="95">
        <v>0</v>
      </c>
      <c r="H33" s="97"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26.25" hidden="1" customHeight="1" x14ac:dyDescent="0.2">
      <c r="A34" s="94">
        <v>8324</v>
      </c>
      <c r="B34" s="94">
        <v>156</v>
      </c>
      <c r="C34" s="95">
        <v>0</v>
      </c>
      <c r="D34" s="96">
        <v>175</v>
      </c>
      <c r="E34" s="96">
        <v>7993</v>
      </c>
      <c r="F34" s="95">
        <v>0</v>
      </c>
      <c r="G34" s="95">
        <v>0</v>
      </c>
      <c r="H34" s="97">
        <v>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26.25" hidden="1" customHeight="1" x14ac:dyDescent="0.2">
      <c r="A35" s="94">
        <v>41430</v>
      </c>
      <c r="B35" s="94">
        <v>610</v>
      </c>
      <c r="C35" s="95">
        <v>0</v>
      </c>
      <c r="D35" s="96">
        <v>873</v>
      </c>
      <c r="E35" s="96">
        <v>39947</v>
      </c>
      <c r="F35" s="95">
        <v>0</v>
      </c>
      <c r="G35" s="95">
        <v>0</v>
      </c>
      <c r="H35" s="97"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42.75" customHeight="1" x14ac:dyDescent="0.2">
      <c r="A36" s="8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</row>
    <row r="37" spans="1:19" ht="20.25" customHeight="1" x14ac:dyDescent="0.2">
      <c r="A37" s="81" t="str">
        <f>IF(LEN(A2)&gt;0,"資料來源："&amp;A2,"")</f>
        <v>資料來源：依據各直轄市、縣(市)政府(國家公園管理處、其他內政部指定特設主管建築機關)資料彙編。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</row>
    <row r="38" spans="1:19" ht="24" customHeight="1" x14ac:dyDescent="0.2">
      <c r="A38" s="81" t="str">
        <f>IF(LEN(A2)&gt;0,"填表說明："&amp;F2,"")</f>
        <v>填表說明：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</row>
    <row r="46" spans="1:19" hidden="1" x14ac:dyDescent="0.2">
      <c r="A46" s="13"/>
      <c r="B46" s="14"/>
      <c r="C46" s="14"/>
      <c r="D46" s="14"/>
      <c r="E46" s="14"/>
    </row>
    <row r="47" spans="1:19" hidden="1" x14ac:dyDescent="0.2"/>
    <row r="48" spans="1:19" hidden="1" x14ac:dyDescent="0.2"/>
    <row r="49" hidden="1" x14ac:dyDescent="0.2"/>
  </sheetData>
  <mergeCells count="115">
    <mergeCell ref="L17:N18"/>
    <mergeCell ref="O17:Q18"/>
    <mergeCell ref="O19:Q19"/>
    <mergeCell ref="A36:S36"/>
    <mergeCell ref="A37:S37"/>
    <mergeCell ref="A38:S38"/>
    <mergeCell ref="H27:I27"/>
    <mergeCell ref="J27:K27"/>
    <mergeCell ref="L27:M27"/>
    <mergeCell ref="N27:O27"/>
    <mergeCell ref="P27:Q27"/>
    <mergeCell ref="R27:S27"/>
    <mergeCell ref="F27:G27"/>
    <mergeCell ref="A5:S5"/>
    <mergeCell ref="A6:S6"/>
    <mergeCell ref="A17:B18"/>
    <mergeCell ref="A19:B19"/>
    <mergeCell ref="A20:B20"/>
    <mergeCell ref="A21:B21"/>
    <mergeCell ref="R8:S9"/>
    <mergeCell ref="A8:C9"/>
    <mergeCell ref="A10:C10"/>
    <mergeCell ref="L19:N19"/>
    <mergeCell ref="A28:B28"/>
    <mergeCell ref="A29:B29"/>
    <mergeCell ref="A30:B30"/>
    <mergeCell ref="A31:B31"/>
    <mergeCell ref="C27:E27"/>
    <mergeCell ref="A27:B27"/>
    <mergeCell ref="C29:E29"/>
    <mergeCell ref="C30:E30"/>
    <mergeCell ref="C31:E31"/>
    <mergeCell ref="C28:E28"/>
    <mergeCell ref="F28:G28"/>
    <mergeCell ref="H28:I28"/>
    <mergeCell ref="F30:G30"/>
    <mergeCell ref="F31:G31"/>
    <mergeCell ref="P29:Q29"/>
    <mergeCell ref="N29:O29"/>
    <mergeCell ref="P30:Q30"/>
    <mergeCell ref="P31:Q31"/>
    <mergeCell ref="L31:M31"/>
    <mergeCell ref="N30:O30"/>
    <mergeCell ref="R29:S29"/>
    <mergeCell ref="J28:K28"/>
    <mergeCell ref="R19:S19"/>
    <mergeCell ref="R20:S20"/>
    <mergeCell ref="R21:S21"/>
    <mergeCell ref="O20:Q20"/>
    <mergeCell ref="O21:Q21"/>
    <mergeCell ref="P28:Q28"/>
    <mergeCell ref="L20:N20"/>
    <mergeCell ref="L21:N21"/>
    <mergeCell ref="R30:S30"/>
    <mergeCell ref="R31:S31"/>
    <mergeCell ref="H30:I30"/>
    <mergeCell ref="H31:I31"/>
    <mergeCell ref="R28:S28"/>
    <mergeCell ref="H29:I29"/>
    <mergeCell ref="J29:K29"/>
    <mergeCell ref="J31:K31"/>
    <mergeCell ref="L29:M29"/>
    <mergeCell ref="L30:M30"/>
    <mergeCell ref="N31:O31"/>
    <mergeCell ref="F8:G9"/>
    <mergeCell ref="H8:I9"/>
    <mergeCell ref="J8:K9"/>
    <mergeCell ref="L8:M9"/>
    <mergeCell ref="N8:O9"/>
    <mergeCell ref="J30:K30"/>
    <mergeCell ref="L28:M28"/>
    <mergeCell ref="N28:O28"/>
    <mergeCell ref="F29:G29"/>
    <mergeCell ref="A11:C11"/>
    <mergeCell ref="A12:C12"/>
    <mergeCell ref="D10:E10"/>
    <mergeCell ref="D11:E11"/>
    <mergeCell ref="D12:E12"/>
    <mergeCell ref="D8:E9"/>
    <mergeCell ref="H11:I11"/>
    <mergeCell ref="H12:I12"/>
    <mergeCell ref="J10:K10"/>
    <mergeCell ref="J11:K11"/>
    <mergeCell ref="J12:K12"/>
    <mergeCell ref="F11:G11"/>
    <mergeCell ref="P8:Q9"/>
    <mergeCell ref="R10:S10"/>
    <mergeCell ref="R11:S11"/>
    <mergeCell ref="R12:S12"/>
    <mergeCell ref="L10:M10"/>
    <mergeCell ref="L11:M11"/>
    <mergeCell ref="L12:M12"/>
    <mergeCell ref="N10:O10"/>
    <mergeCell ref="N11:O11"/>
    <mergeCell ref="N12:O12"/>
    <mergeCell ref="I20:K20"/>
    <mergeCell ref="I21:K21"/>
    <mergeCell ref="F18:H18"/>
    <mergeCell ref="I18:K18"/>
    <mergeCell ref="P10:Q10"/>
    <mergeCell ref="P11:Q11"/>
    <mergeCell ref="P12:Q12"/>
    <mergeCell ref="F12:G12"/>
    <mergeCell ref="H10:I10"/>
    <mergeCell ref="F10:G10"/>
    <mergeCell ref="C18:E18"/>
    <mergeCell ref="C17:K17"/>
    <mergeCell ref="R18:S18"/>
    <mergeCell ref="C19:E19"/>
    <mergeCell ref="C20:E20"/>
    <mergeCell ref="C21:E21"/>
    <mergeCell ref="F19:H19"/>
    <mergeCell ref="F20:H20"/>
    <mergeCell ref="F21:H21"/>
    <mergeCell ref="I19:K19"/>
  </mergeCells>
  <phoneticPr fontId="3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colBreaks count="1" manualBreakCount="1">
    <brk id="19" max="3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2355-00-12</vt:lpstr>
      <vt:lpstr>pp</vt:lpstr>
      <vt:lpstr>'2355-00-12'!Print_Area</vt:lpstr>
    </vt:vector>
  </TitlesOfParts>
  <Company>金諄資訊(股)公司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林佳毓</cp:lastModifiedBy>
  <cp:lastPrinted>2018-02-26T03:47:09Z</cp:lastPrinted>
  <dcterms:created xsi:type="dcterms:W3CDTF">2001-02-06T07:45:53Z</dcterms:created>
  <dcterms:modified xsi:type="dcterms:W3CDTF">2021-01-07T05:08:32Z</dcterms:modified>
</cp:coreProperties>
</file>