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720"/>
  </bookViews>
  <sheets>
    <sheet name="提報" sheetId="3" r:id="rId1"/>
  </sheets>
  <definedNames>
    <definedName name="_xlnm._FilterDatabase" localSheetId="0" hidden="1">提報!#REF!</definedName>
    <definedName name="_xlnm.Print_Area" localSheetId="0">提報!$A$1:$F$134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6" i="3" l="1"/>
  <c r="B95" i="3" l="1"/>
  <c r="F95" i="3" s="1"/>
  <c r="B96" i="3"/>
  <c r="F96" i="3" s="1"/>
  <c r="B97" i="3"/>
  <c r="F97" i="3" s="1"/>
  <c r="B98" i="3"/>
  <c r="F98" i="3" s="1"/>
  <c r="B99" i="3"/>
  <c r="B100" i="3"/>
  <c r="F100" i="3" s="1"/>
  <c r="B101" i="3"/>
  <c r="F101" i="3" s="1"/>
  <c r="B102" i="3"/>
  <c r="F102" i="3" s="1"/>
  <c r="B103" i="3"/>
  <c r="F103" i="3" s="1"/>
  <c r="B104" i="3"/>
  <c r="F104" i="3" s="1"/>
  <c r="B105" i="3"/>
  <c r="F105" i="3" s="1"/>
  <c r="B106" i="3"/>
  <c r="F106" i="3" s="1"/>
  <c r="B107" i="3"/>
  <c r="F107" i="3" s="1"/>
  <c r="B108" i="3"/>
  <c r="F108" i="3" s="1"/>
  <c r="B109" i="3"/>
  <c r="F109" i="3" s="1"/>
  <c r="B110" i="3"/>
  <c r="F110" i="3" s="1"/>
  <c r="B111" i="3"/>
  <c r="F111" i="3" s="1"/>
  <c r="B112" i="3"/>
  <c r="F112" i="3" s="1"/>
  <c r="B113" i="3"/>
  <c r="F113" i="3" s="1"/>
  <c r="B114" i="3"/>
  <c r="F114" i="3" s="1"/>
  <c r="B115" i="3"/>
  <c r="F115" i="3" s="1"/>
  <c r="B116" i="3"/>
  <c r="F116" i="3" s="1"/>
  <c r="B117" i="3"/>
  <c r="F117" i="3" s="1"/>
  <c r="B118" i="3"/>
  <c r="F118" i="3" s="1"/>
  <c r="B119" i="3"/>
  <c r="F119" i="3" s="1"/>
  <c r="B120" i="3"/>
  <c r="F120" i="3" s="1"/>
  <c r="B121" i="3"/>
  <c r="F121" i="3" s="1"/>
  <c r="B122" i="3"/>
  <c r="F122" i="3" s="1"/>
  <c r="B123" i="3"/>
  <c r="F123" i="3" s="1"/>
  <c r="B124" i="3"/>
  <c r="F124" i="3" s="1"/>
  <c r="B125" i="3"/>
  <c r="F125" i="3" s="1"/>
  <c r="B126" i="3"/>
  <c r="F126" i="3" s="1"/>
  <c r="B127" i="3"/>
  <c r="F127" i="3" s="1"/>
  <c r="B128" i="3"/>
  <c r="F128" i="3" s="1"/>
  <c r="B129" i="3"/>
  <c r="F129" i="3" s="1"/>
  <c r="B130" i="3"/>
  <c r="F130" i="3" s="1"/>
  <c r="B131" i="3"/>
  <c r="F131" i="3" s="1"/>
  <c r="B132" i="3"/>
  <c r="B94" i="3"/>
  <c r="F94" i="3" s="1"/>
  <c r="C93" i="3"/>
  <c r="D93" i="3"/>
  <c r="E93" i="3"/>
  <c r="D86" i="3"/>
  <c r="E86" i="3"/>
  <c r="B88" i="3"/>
  <c r="F88" i="3" s="1"/>
  <c r="B89" i="3"/>
  <c r="B90" i="3"/>
  <c r="F90" i="3" s="1"/>
  <c r="B91" i="3"/>
  <c r="F91" i="3" s="1"/>
  <c r="B92" i="3"/>
  <c r="F92" i="3" s="1"/>
  <c r="B87" i="3"/>
  <c r="F87" i="3" s="1"/>
  <c r="C58" i="3"/>
  <c r="D58" i="3"/>
  <c r="E58" i="3"/>
  <c r="B60" i="3"/>
  <c r="B61" i="3"/>
  <c r="F61" i="3" s="1"/>
  <c r="B62" i="3"/>
  <c r="F62" i="3" s="1"/>
  <c r="B63" i="3"/>
  <c r="F63" i="3" s="1"/>
  <c r="B64" i="3"/>
  <c r="F64" i="3" s="1"/>
  <c r="B65" i="3"/>
  <c r="F65" i="3" s="1"/>
  <c r="B66" i="3"/>
  <c r="F66" i="3" s="1"/>
  <c r="B67" i="3"/>
  <c r="F67" i="3" s="1"/>
  <c r="B68" i="3"/>
  <c r="F68" i="3" s="1"/>
  <c r="B69" i="3"/>
  <c r="F69" i="3" s="1"/>
  <c r="B70" i="3"/>
  <c r="F70" i="3" s="1"/>
  <c r="B71" i="3"/>
  <c r="F71" i="3" s="1"/>
  <c r="B72" i="3"/>
  <c r="F72" i="3" s="1"/>
  <c r="B73" i="3"/>
  <c r="F73" i="3" s="1"/>
  <c r="B74" i="3"/>
  <c r="F74" i="3" s="1"/>
  <c r="B75" i="3"/>
  <c r="F75" i="3" s="1"/>
  <c r="B76" i="3"/>
  <c r="F76" i="3" s="1"/>
  <c r="B77" i="3"/>
  <c r="F77" i="3" s="1"/>
  <c r="B78" i="3"/>
  <c r="F78" i="3" s="1"/>
  <c r="B79" i="3"/>
  <c r="F79" i="3" s="1"/>
  <c r="B80" i="3"/>
  <c r="F80" i="3" s="1"/>
  <c r="B81" i="3"/>
  <c r="F81" i="3" s="1"/>
  <c r="B82" i="3"/>
  <c r="F82" i="3" s="1"/>
  <c r="B83" i="3"/>
  <c r="F83" i="3" s="1"/>
  <c r="B84" i="3"/>
  <c r="F84" i="3" s="1"/>
  <c r="B85" i="3"/>
  <c r="F85" i="3" s="1"/>
  <c r="B59" i="3"/>
  <c r="F59" i="3" s="1"/>
  <c r="B41" i="3"/>
  <c r="F41" i="3" s="1"/>
  <c r="B42" i="3"/>
  <c r="B43" i="3"/>
  <c r="F43" i="3" s="1"/>
  <c r="B44" i="3"/>
  <c r="F44" i="3" s="1"/>
  <c r="B45" i="3"/>
  <c r="F45" i="3" s="1"/>
  <c r="B46" i="3"/>
  <c r="F46" i="3" s="1"/>
  <c r="B47" i="3"/>
  <c r="F47" i="3" s="1"/>
  <c r="B48" i="3"/>
  <c r="F48" i="3" s="1"/>
  <c r="B49" i="3"/>
  <c r="F49" i="3" s="1"/>
  <c r="B50" i="3"/>
  <c r="F50" i="3" s="1"/>
  <c r="B51" i="3"/>
  <c r="F51" i="3" s="1"/>
  <c r="B52" i="3"/>
  <c r="F52" i="3" s="1"/>
  <c r="B53" i="3"/>
  <c r="F53" i="3" s="1"/>
  <c r="B54" i="3"/>
  <c r="F54" i="3" s="1"/>
  <c r="B55" i="3"/>
  <c r="F55" i="3" s="1"/>
  <c r="B56" i="3"/>
  <c r="F56" i="3" s="1"/>
  <c r="B57" i="3"/>
  <c r="F57" i="3" s="1"/>
  <c r="B40" i="3"/>
  <c r="F40" i="3" s="1"/>
  <c r="D39" i="3"/>
  <c r="E39" i="3"/>
  <c r="B34" i="3"/>
  <c r="F34" i="3" s="1"/>
  <c r="B35" i="3"/>
  <c r="F35" i="3" s="1"/>
  <c r="B36" i="3"/>
  <c r="F36" i="3" s="1"/>
  <c r="B37" i="3"/>
  <c r="F37" i="3" s="1"/>
  <c r="B38" i="3"/>
  <c r="F38" i="3" s="1"/>
  <c r="B33" i="3"/>
  <c r="F33" i="3" s="1"/>
  <c r="C32" i="3"/>
  <c r="D32" i="3"/>
  <c r="E32" i="3"/>
  <c r="C5" i="3"/>
  <c r="D5" i="3"/>
  <c r="E5" i="3"/>
  <c r="B7" i="3"/>
  <c r="B8" i="3"/>
  <c r="F8" i="3" s="1"/>
  <c r="B9" i="3"/>
  <c r="F9" i="3" s="1"/>
  <c r="B10" i="3"/>
  <c r="F10" i="3" s="1"/>
  <c r="B11" i="3"/>
  <c r="F11" i="3" s="1"/>
  <c r="B12" i="3"/>
  <c r="F12" i="3" s="1"/>
  <c r="B13" i="3"/>
  <c r="F13" i="3" s="1"/>
  <c r="B14" i="3"/>
  <c r="B15" i="3"/>
  <c r="F15" i="3" s="1"/>
  <c r="B16" i="3"/>
  <c r="F16" i="3" s="1"/>
  <c r="B17" i="3"/>
  <c r="F17" i="3" s="1"/>
  <c r="B18" i="3"/>
  <c r="F18" i="3" s="1"/>
  <c r="B19" i="3"/>
  <c r="F19" i="3" s="1"/>
  <c r="B20" i="3"/>
  <c r="F20" i="3" s="1"/>
  <c r="B21" i="3"/>
  <c r="F21" i="3" s="1"/>
  <c r="B22" i="3"/>
  <c r="F22" i="3" s="1"/>
  <c r="B23" i="3"/>
  <c r="F23" i="3" s="1"/>
  <c r="B24" i="3"/>
  <c r="B25" i="3"/>
  <c r="F25" i="3" s="1"/>
  <c r="B26" i="3"/>
  <c r="F26" i="3" s="1"/>
  <c r="B27" i="3"/>
  <c r="F27" i="3" s="1"/>
  <c r="B28" i="3"/>
  <c r="F28" i="3" s="1"/>
  <c r="B29" i="3"/>
  <c r="F29" i="3" s="1"/>
  <c r="B30" i="3"/>
  <c r="B31" i="3"/>
  <c r="F6" i="3"/>
  <c r="B58" i="3" l="1"/>
  <c r="F58" i="3" s="1"/>
  <c r="D4" i="3"/>
  <c r="B86" i="3"/>
  <c r="E4" i="3"/>
  <c r="B39" i="3"/>
  <c r="B32" i="3"/>
  <c r="B93" i="3"/>
  <c r="F89" i="3"/>
  <c r="F60" i="3"/>
  <c r="F42" i="3"/>
  <c r="B5" i="3"/>
  <c r="F5" i="3" s="1"/>
  <c r="F7" i="3"/>
  <c r="B4" i="3" l="1"/>
  <c r="C86" i="3" l="1"/>
  <c r="C39" i="3"/>
  <c r="F39" i="3" l="1"/>
  <c r="C4" i="3"/>
  <c r="F4" i="3" s="1"/>
  <c r="F93" i="3"/>
  <c r="F86" i="3"/>
</calcChain>
</file>

<file path=xl/sharedStrings.xml><?xml version="1.0" encoding="utf-8"?>
<sst xmlns="http://schemas.openxmlformats.org/spreadsheetml/2006/main" count="142" uniqueCount="142">
  <si>
    <t>(1)辦理低收入戶暨弱勢兒童少年醫療補助</t>
  </si>
  <si>
    <t>(3)辦理婦女福利服務中心及性別友善等相關計畫。</t>
  </si>
  <si>
    <t>(4)辦理婦女節慶相關活動</t>
  </si>
  <si>
    <t>(1)辦理身心障礙者日間照顧及住宿式照顧補助費</t>
  </si>
  <si>
    <t>(2)辦理身心障礙者需求評估新制計畫(含人力2人、外聘督導計畫)</t>
  </si>
  <si>
    <t>(3)委託辦理身心障礙者緊急救援連線服務</t>
  </si>
  <si>
    <t>(4)委託辦理身心障礙者全日型照顧機構管理營運計畫</t>
  </si>
  <si>
    <t>(7)辦理身心障礙勵志館書籍影音購置、拍攝、軟體維護宣傳活動及各類表冊等</t>
  </si>
  <si>
    <t>(1)低收入戶家庭生活補助</t>
  </si>
  <si>
    <t>(3)社會救助複查</t>
  </si>
  <si>
    <t>(4)低收入戶產婦生育補助</t>
  </si>
  <si>
    <t>(5)社會救助業務訓練費用及雜支</t>
  </si>
  <si>
    <t>(6)辦理家庭自立脫貧計畫</t>
  </si>
  <si>
    <t>(9)家庭暴力暨性侵害加害人身心治療及輔導教育計畫。</t>
  </si>
  <si>
    <t>(12)補助各社區成果維護費及聯合社區相關活動費</t>
  </si>
  <si>
    <t>(13)補助大專院校辦理大專校院培力社區擴展服務創新實施計畫</t>
  </si>
  <si>
    <t>(21)各福利方案購置充實設施設備及修繕費。</t>
  </si>
  <si>
    <t>辦理就業平等業務及諮詢服務中心等費用</t>
    <phoneticPr fontId="1" type="noConversion"/>
  </si>
  <si>
    <t>本縣民眾醫療照護交通補助費</t>
    <phoneticPr fontId="1" type="noConversion"/>
  </si>
  <si>
    <t>千元整數</t>
    <phoneticPr fontId="1" type="noConversion"/>
  </si>
  <si>
    <t>(2)辦理親屬安置服務計畫</t>
  </si>
  <si>
    <t>(3)辦理脆弱兒少及家庭社區支持服務方案(守護家庭小衛星)</t>
  </si>
  <si>
    <t>(4)辦理育兒指導服務方案。</t>
  </si>
  <si>
    <t>(5)社會福利服務中心館舍維護費用(望安+兒少)</t>
  </si>
  <si>
    <t>(6)辦理我國少子女化對策計畫</t>
  </si>
  <si>
    <t>(7)辦理居家托育服務中心暨定點臨托計畫</t>
  </si>
  <si>
    <t>(8)充實兒少福利中心圖書雜誌及兒少發展常態性活動</t>
  </si>
  <si>
    <t>(9)辦理弱勢兒童課後照顧服務</t>
  </si>
  <si>
    <t>(10)辦理青少年福利各項服務活動費、青年培力活動費及兒少安置機構教育人員訓練</t>
  </si>
  <si>
    <t>(11)辦理強化社會安全網-社會福利服務中心服務業務</t>
  </si>
  <si>
    <t>(12)辦理兒少福利各項服務評鑑及輔導等相關費用。</t>
  </si>
  <si>
    <t>(13)辦理弱勢兒少藝文休閒活動</t>
  </si>
  <si>
    <t>(14)補助團體辦理兒少及家庭社區支持服務方案(守護家庭小衛星)</t>
  </si>
  <si>
    <t>(15)補助團體辦理社區托育服務方案費</t>
  </si>
  <si>
    <t>(16)補助團體辦理家庭支持服務資源布建方案計畫。</t>
  </si>
  <si>
    <t>(17)補助團體辦理托育資源中心計畫</t>
  </si>
  <si>
    <t>(18)補助機(關)構及團體辦理辦理兒童及少年機構安置、家庭寄養及親職輔導服務。</t>
  </si>
  <si>
    <t>(19)補助辦理弱勢少年自立生活方案</t>
  </si>
  <si>
    <t>(20)辦理保母技術士考照交通住宿補助費。</t>
  </si>
  <si>
    <t>(21)遲緩兒在地化早期療育計畫</t>
  </si>
  <si>
    <t>(22)約聘社會工作員辦理強化社會安全網-社會福利服務中心人事費(含交通費)</t>
  </si>
  <si>
    <t>(23)社會福利服務中心充實設施設備及修繕費。</t>
  </si>
  <si>
    <t>(24)補助協會等團體辦理公共托育修繕及開辦設施設備費</t>
  </si>
  <si>
    <t>(25)辦理定點臨托設施設備費</t>
  </si>
  <si>
    <t>(26)新建案山室內共融遊戲場及公共托嬰中心</t>
  </si>
  <si>
    <t>(1)辦理新住民整合型社區服務據點、新住民家庭服務計畫及新住民社區參與</t>
  </si>
  <si>
    <t>(2)辦理性別平等業務</t>
  </si>
  <si>
    <t>(5)補助團體辦理新住民整合型社區服務據點</t>
  </si>
  <si>
    <t>(6)補助團體辦理婦女相關計畫配合款</t>
  </si>
  <si>
    <t>(1)補助社區發展協會等團體辦理社區照顧關懷據點計畫。</t>
  </si>
  <si>
    <t>(2)辦理社區照顧關懷據點健康導入多元活動(含獎補助)</t>
  </si>
  <si>
    <t>(3)補助轄內公所及社區發展協會等團體辦理低收及中低收入獨居長者扶助餐食服務費</t>
  </si>
  <si>
    <t>(4)辦理老人假牙行政事務費。</t>
  </si>
  <si>
    <t>(5)臨時人員2人辦理強化本縣整備長期照顧服務計畫。</t>
  </si>
  <si>
    <t>(6)委請個人從事獨居長者扶助餐食相關業務費</t>
  </si>
  <si>
    <t>(7)辦理本縣獨居老人緊急救援連線系統服務量能提升計畫</t>
  </si>
  <si>
    <t>(8)補助車船處辦理社會福利車廂廣告費。</t>
  </si>
  <si>
    <t>(9)補助團體辦理長青學苑、重陽節敬老系列活動及老人相關活動</t>
  </si>
  <si>
    <t>(10)長青活動中心等公有建物消防火檢、公安檢查及設備修繕暨內部設施。</t>
  </si>
  <si>
    <t>(11)辦理獨居老人雲端資訊管理平台暨外展服務計畫</t>
  </si>
  <si>
    <t>(12)補助辦理強化獨居老人關懷服務計畫。</t>
  </si>
  <si>
    <t>(13)辦理中低收入失能老人機構公費安置及老人保護安置費、驗傷、體檢等補助</t>
  </si>
  <si>
    <t>(14)充實本縣長青活動中心等公有建物設施設備修繕及充實辦公室設施設備費。</t>
  </si>
  <si>
    <t>(15)補助辦理社區照顧關懷據點充實設施設備經費。</t>
  </si>
  <si>
    <t>(16)補助團體辦理長者營養餐食設施設費</t>
  </si>
  <si>
    <t>(17)享居社福養生園區興建工程費(114年工程款)</t>
  </si>
  <si>
    <t>(18)享居社福養生園區興建工程費(113年保留款)</t>
  </si>
  <si>
    <t>(5)委託辦理身心障礙者復康巴士交通服務計畫</t>
  </si>
  <si>
    <t>(6)委託辦理輔具資源中心服務計畫</t>
  </si>
  <si>
    <t>(8)辦理家庭照顧者支持性服務創新型計畫。</t>
  </si>
  <si>
    <t>(9)建構家庭照顧者支持服務網絡計畫</t>
  </si>
  <si>
    <t>(10)身心障礙福利資源發展暨社團輔導培力計畫</t>
  </si>
  <si>
    <t>(11)受補助單位辦理視覺障礙者生活重建服務方案計畫</t>
  </si>
  <si>
    <t>(12)補助本縣各社福團體、機構辦理身障、老人、兒少、婦女、志願服務等各項福利服務活動</t>
  </si>
  <si>
    <t>(13)補助團體辦理身心障礙個人照顧-社區日間作業設施計畫</t>
  </si>
  <si>
    <t>(14)補助辦理家庭托顧服務計畫</t>
  </si>
  <si>
    <t>(15)補助辦理身心障礙者自立生活支持計畫</t>
  </si>
  <si>
    <t>(16)補助辦理身障各類服務人員在職訓練</t>
  </si>
  <si>
    <t>(17)補助團體辦理精神障礙者協作模式服務據點計畫</t>
  </si>
  <si>
    <t>(18)補助團體辦理身心障礙者社區式日間服務布建計畫。</t>
  </si>
  <si>
    <t>(19)補助照顧服務協會等團體辦理身心障礙者多元社區居住與生活服務計畫。</t>
  </si>
  <si>
    <t>(20)約聘社會工作員辦理強化社會安全網-精神障礙者協作模式服務據點方案管理人事費(含交通費)</t>
  </si>
  <si>
    <t>(21)約聘社會工作員辦理強化社會安全網---提升身心障礙者需求評估服務品質人事費(含交通費)</t>
  </si>
  <si>
    <t>(22)辦理身心障礙照顧服務資源布建計畫(含業務費+人事費)</t>
  </si>
  <si>
    <t>(23)布建輔具服務資源及充實本縣輔具資源中心輔具設備</t>
  </si>
  <si>
    <t>(24)辦理本縣樂朋家園機構充實設施設備及修繕費</t>
  </si>
  <si>
    <t>(25)本縣身障福利服務中心扶手等無障礙設施及冷氣等設備更新</t>
  </si>
  <si>
    <t>(26)補助機構團體設施設備及空間無障礙修繕</t>
  </si>
  <si>
    <t>(27)補助身心障礙福利機構等單位建物整體修繕費用</t>
  </si>
  <si>
    <t>(1)辦理推展社會福利服務家庭支持服務方案計畫。</t>
  </si>
  <si>
    <t>(2)辦理本縣家事事件服務中心及家庭暴力相關服務計畫。</t>
  </si>
  <si>
    <t>(3)辦理社區防暴初級預防等相關培力及活動。</t>
  </si>
  <si>
    <t>(4)辦理逆境少年及家庭支持服務方案計畫。</t>
  </si>
  <si>
    <t>(5)辦理強化社會安全網計畫行政事務費用</t>
  </si>
  <si>
    <t>(6)補助團辦理保護性被害人服務相關計畫</t>
  </si>
  <si>
    <t>(7)辦理推動性騷擾防治方案業務費</t>
  </si>
  <si>
    <t>(8)補助辦理性別暴力防治宣導及紫絲帶認證社區獎勵案</t>
  </si>
  <si>
    <t>(10)約聘社會工作員強化社會安全網計畫-優化保護服務輸送，提升風險控管保護(含交通費)</t>
  </si>
  <si>
    <t>(11)約聘社會工作員辦理強化社會安全網--精進兒少家外安置人事費(含交通費)</t>
  </si>
  <si>
    <t>(12)約聘社會工作員辦理強化社會安全網--性騷擾申訴案件人事費(含交通費)</t>
  </si>
  <si>
    <t>(13)約聘人員辦理推動性騷擾防治方案業務費(含交通費)</t>
  </si>
  <si>
    <t>(14)辦理強化社會安全網計畫第二期計畫-精進及擴充兒少家外安置資源：建立在地評估小組。</t>
  </si>
  <si>
    <t>(1)辦理社工人員執業安全及支持協助方案</t>
  </si>
  <si>
    <t>(3)臨時人員人協辦社會福利業務及長青活動中心管理員</t>
  </si>
  <si>
    <t>(4)辦理公益彩券盈餘推廣計畫</t>
  </si>
  <si>
    <t>(5)辦理社區再造培力中心計畫</t>
  </si>
  <si>
    <t>(6)辦理社區發展相關業務</t>
  </si>
  <si>
    <t>(7)赴台接替代役男交通住宿費及替代役男返鄉外勤、交通費、雜支及替代役男住宿費</t>
  </si>
  <si>
    <t>(8)社會福利資訊系統與高風險預警系統</t>
  </si>
  <si>
    <t>(9)辦理社區培力均衡區域發展實施計畫。</t>
  </si>
  <si>
    <t>(10)推動社區發展工作辦理走動式績優社區觀摩實施計畫</t>
  </si>
  <si>
    <t>(11)補助辦理社區再造培力中心計畫。</t>
  </si>
  <si>
    <t>(14)委託辦理志願服務推廣中心業務。</t>
  </si>
  <si>
    <t>(15)志願服務聯繫會報及志願服務運用單位績效考核評鑑</t>
  </si>
  <si>
    <t>(16)補助志願服務團體志工保險費、獎勵金</t>
  </si>
  <si>
    <t>(17)補助非老非障服務對象安置及服務費用</t>
  </si>
  <si>
    <t>(18)約聘(僱)人員辦理社會福利業務</t>
  </si>
  <si>
    <t>(19)辦理公益勸募研習訓練與宣導</t>
  </si>
  <si>
    <t>(20)社區再造培力中心設施設備費</t>
  </si>
  <si>
    <t>(22)社工人員執業安全擴展實境教育訓練設備計畫</t>
  </si>
  <si>
    <t>(2)補助團體辦理推展多元社會福利方案實施計畫(含設施設備費)</t>
    <phoneticPr fontId="1" type="noConversion"/>
  </si>
  <si>
    <r>
      <rPr>
        <sz val="9"/>
        <color rgb="FF000000"/>
        <rFont val="標楷體"/>
        <family val="4"/>
        <charset val="136"/>
      </rPr>
      <t>措施或活動項目名稱</t>
    </r>
  </si>
  <si>
    <r>
      <rPr>
        <sz val="9"/>
        <color rgb="FF000000"/>
        <rFont val="標楷體"/>
        <family val="4"/>
        <charset val="136"/>
      </rPr>
      <t>經費編列來源</t>
    </r>
  </si>
  <si>
    <r>
      <rPr>
        <sz val="9"/>
        <color rgb="FF000000"/>
        <rFont val="標楷體"/>
        <family val="4"/>
        <charset val="136"/>
      </rPr>
      <t>總經費</t>
    </r>
    <r>
      <rPr>
        <sz val="9"/>
        <color rgb="FF000000"/>
        <rFont val="Times New Roman"/>
        <family val="1"/>
      </rPr>
      <t>(A)=(B)+(C)+(D)</t>
    </r>
  </si>
  <si>
    <r>
      <rPr>
        <sz val="9"/>
        <color rgb="FF000000"/>
        <rFont val="標楷體"/>
        <family val="4"/>
        <charset val="136"/>
      </rPr>
      <t>公益彩券盈餘</t>
    </r>
    <r>
      <rPr>
        <sz val="9"/>
        <color rgb="FF000000"/>
        <rFont val="Times New Roman"/>
        <family val="1"/>
      </rPr>
      <t>(B)</t>
    </r>
  </si>
  <si>
    <r>
      <rPr>
        <sz val="9"/>
        <color rgb="FF000000"/>
        <rFont val="標楷體"/>
        <family val="4"/>
        <charset val="136"/>
      </rPr>
      <t>中央補助款</t>
    </r>
    <r>
      <rPr>
        <sz val="9"/>
        <color rgb="FF000000"/>
        <rFont val="Times New Roman"/>
        <family val="1"/>
      </rPr>
      <t>(</t>
    </r>
    <r>
      <rPr>
        <sz val="9"/>
        <color rgb="FF000000"/>
        <rFont val="標楷體"/>
        <family val="4"/>
        <charset val="136"/>
      </rPr>
      <t>含一般性補助款、計畫型補助款及公益彩券回饋金補助款</t>
    </r>
    <r>
      <rPr>
        <sz val="9"/>
        <color rgb="FF000000"/>
        <rFont val="Times New Roman"/>
        <family val="1"/>
      </rPr>
      <t>)(C)</t>
    </r>
  </si>
  <si>
    <r>
      <rPr>
        <sz val="9"/>
        <color rgb="FF000000"/>
        <rFont val="標楷體"/>
        <family val="4"/>
        <charset val="136"/>
      </rPr>
      <t>自有財源</t>
    </r>
    <r>
      <rPr>
        <sz val="9"/>
        <color rgb="FF000000"/>
        <rFont val="Times New Roman"/>
        <family val="1"/>
      </rPr>
      <t>(</t>
    </r>
    <r>
      <rPr>
        <sz val="9"/>
        <color rgb="FF000000"/>
        <rFont val="標楷體"/>
        <family val="4"/>
        <charset val="136"/>
      </rPr>
      <t>不含公彩盈餘</t>
    </r>
    <r>
      <rPr>
        <sz val="9"/>
        <color rgb="FF000000"/>
        <rFont val="Times New Roman"/>
        <family val="1"/>
      </rPr>
      <t>)(D)</t>
    </r>
  </si>
  <si>
    <r>
      <rPr>
        <sz val="9"/>
        <color rgb="FF000000"/>
        <rFont val="標楷體"/>
        <family val="4"/>
        <charset val="136"/>
      </rPr>
      <t>公益彩券盈餘占總經費比率</t>
    </r>
    <r>
      <rPr>
        <sz val="9"/>
        <color rgb="FF000000"/>
        <rFont val="Times New Roman"/>
        <family val="1"/>
      </rPr>
      <t>(B/A)%</t>
    </r>
  </si>
  <si>
    <r>
      <rPr>
        <sz val="9"/>
        <color rgb="FF000000"/>
        <rFont val="標楷體"/>
        <family val="4"/>
        <charset val="136"/>
      </rPr>
      <t>總計</t>
    </r>
  </si>
  <si>
    <r>
      <rPr>
        <sz val="9"/>
        <color rgb="FF000000"/>
        <rFont val="標楷體"/>
        <family val="4"/>
        <charset val="136"/>
      </rPr>
      <t>一、兒童及少年福利</t>
    </r>
  </si>
  <si>
    <r>
      <rPr>
        <sz val="9"/>
        <color rgb="FF000000"/>
        <rFont val="標楷體"/>
        <family val="4"/>
        <charset val="136"/>
      </rPr>
      <t>二、婦女福利</t>
    </r>
  </si>
  <si>
    <r>
      <rPr>
        <sz val="9"/>
        <color rgb="FF000000"/>
        <rFont val="標楷體"/>
        <family val="4"/>
        <charset val="136"/>
      </rPr>
      <t>三、老人福利</t>
    </r>
  </si>
  <si>
    <r>
      <rPr>
        <sz val="9"/>
        <color rgb="FF000000"/>
        <rFont val="標楷體"/>
        <family val="4"/>
        <charset val="136"/>
      </rPr>
      <t>四、身心障礙福利</t>
    </r>
  </si>
  <si>
    <r>
      <rPr>
        <sz val="9"/>
        <color rgb="FF000000"/>
        <rFont val="標楷體"/>
        <family val="4"/>
        <charset val="136"/>
      </rPr>
      <t>五、社會救助業務</t>
    </r>
  </si>
  <si>
    <r>
      <rPr>
        <sz val="9"/>
        <color rgb="FF000000"/>
        <rFont val="標楷體"/>
        <family val="4"/>
        <charset val="136"/>
      </rPr>
      <t>六、其他福利</t>
    </r>
  </si>
  <si>
    <t>(2)辦理民眾急難救助
(含川資救助)</t>
    <phoneticPr fontId="1" type="noConversion"/>
  </si>
  <si>
    <r>
      <rPr>
        <sz val="12"/>
        <rFont val="Times New Roman"/>
        <family val="1"/>
      </rPr>
      <t>114</t>
    </r>
    <r>
      <rPr>
        <sz val="12"/>
        <rFont val="標楷體"/>
        <family val="4"/>
        <charset val="136"/>
      </rPr>
      <t>年度公益彩券盈餘分配支用執行情形（含法定預算與追加減預算）</t>
    </r>
    <r>
      <rPr>
        <sz val="10"/>
        <rFont val="Times New Roman"/>
        <family val="1"/>
      </rPr>
      <t xml:space="preserve">
                                                                       </t>
    </r>
    <r>
      <rPr>
        <sz val="10"/>
        <rFont val="標楷體"/>
        <family val="4"/>
        <charset val="136"/>
      </rPr>
      <t>　　　　　　　　　　　</t>
    </r>
    <r>
      <rPr>
        <sz val="10"/>
        <rFont val="Times New Roman"/>
        <family val="1"/>
      </rPr>
      <t xml:space="preserve">                                                                                  </t>
    </r>
    <r>
      <rPr>
        <sz val="10"/>
        <rFont val="標楷體"/>
        <family val="4"/>
        <charset val="136"/>
      </rPr>
      <t>單位：元</t>
    </r>
    <phoneticPr fontId="1" type="noConversion"/>
  </si>
  <si>
    <t>業務單位審核</t>
    <phoneticPr fontId="6" type="noConversion"/>
  </si>
  <si>
    <t>主計室/會計室審核</t>
    <phoneticPr fontId="6" type="noConversion"/>
  </si>
  <si>
    <t>備註：
1.本表係揭露公益彩券運用計畫財源編列情形，至是否符合相關運用規範，仍以年度考核審認結果為準。
2.本表各項金額以預算數呈現，追加減預算/超支併決算/中央補助款配合季報表報送時程併同調整，排除第二預備金，流用勻支等實際執行調整數</t>
    <phoneticPr fontId="6" type="noConversion"/>
  </si>
  <si>
    <t>機關主管：</t>
    <phoneticPr fontId="6" type="noConversion"/>
  </si>
  <si>
    <t>填表人：董宜瑄
連絡電話：06-9274400#565</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</si>
</sst>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5" x14ac:knownFonts="1">
    <font>
      <sz val="12"/>
      <color theme="1"/>
      <name val="新細明體"/>
      <family val="2"/>
      <scheme val="minor"/>
    </font>
    <font>
      <sz val="9"/>
      <name val="新細明體"/>
      <family val="3"/>
      <charset val="136"/>
      <scheme val="minor"/>
    </font>
    <font>
      <sz val="12"/>
      <name val="Times New Roman"/>
      <family val="1"/>
    </font>
    <font>
      <sz val="12"/>
      <name val="標楷體"/>
      <family val="4"/>
      <charset val="136"/>
    </font>
    <font>
      <sz val="12"/>
      <name val="新細明體"/>
      <family val="2"/>
      <scheme val="minor"/>
    </font>
    <font>
      <sz val="12"/>
      <color rgb="FF000000"/>
      <name val="標楷體"/>
      <family val="4"/>
      <charset val="136"/>
    </font>
    <font>
      <sz val="9"/>
      <name val="新細明體"/>
      <family val="1"/>
      <charset val="136"/>
    </font>
    <font>
      <sz val="10"/>
      <name val="標楷體"/>
      <family val="4"/>
      <charset val="136"/>
    </font>
    <font>
      <sz val="10"/>
      <color rgb="FF000000"/>
      <name val="Times New Roman"/>
      <family val="1"/>
    </font>
    <font>
      <sz val="9"/>
      <color rgb="FF000000"/>
      <name val="Times New Roman"/>
      <family val="1"/>
    </font>
    <font>
      <sz val="9"/>
      <color rgb="FF000000"/>
      <name val="標楷體"/>
      <family val="4"/>
      <charset val="136"/>
    </font>
    <font>
      <sz val="9"/>
      <color theme="1"/>
      <name val="標楷體"/>
      <family val="4"/>
      <charset val="136"/>
    </font>
    <font>
      <sz val="10"/>
      <name val="Times New Roman"/>
      <family val="1"/>
    </font>
    <font>
      <sz val="8"/>
      <color theme="1"/>
      <name val="標楷體"/>
      <family val="4"/>
      <charset val="136"/>
    </font>
    <font>
      <sz val="8"/>
      <color rgb="FF000000"/>
      <name val="標楷體"/>
      <family val="4"/>
      <charset val="136"/>
    </font>
  </fonts>
  <fills count="4">
    <fill>
      <patternFill patternType="none"/>
    </fill>
    <fill>
      <patternFill patternType="gray125"/>
    </fill>
    <fill>
      <patternFill patternType="solid">
        <fgColor theme="9" tint="0.59999389629810485"/>
        <bgColor indexed="64"/>
      </patternFill>
    </fill>
    <fill>
      <patternFill patternType="solid">
        <fgColor theme="6"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3" fillId="0" borderId="0" xfId="0" applyFont="1" applyAlignment="1">
      <alignment vertical="center"/>
    </xf>
    <xf numFmtId="0" fontId="4" fillId="0" borderId="0" xfId="0" applyFont="1"/>
    <xf numFmtId="0" fontId="3" fillId="0" borderId="0" xfId="0" applyFont="1"/>
    <xf numFmtId="0" fontId="5" fillId="0" borderId="0" xfId="0" applyFont="1"/>
    <xf numFmtId="176" fontId="8" fillId="3" borderId="1" xfId="0" applyNumberFormat="1" applyFont="1" applyFill="1" applyBorder="1" applyAlignment="1">
      <alignment horizontal="right" vertical="center" wrapText="1"/>
    </xf>
    <xf numFmtId="10" fontId="8" fillId="3" borderId="1" xfId="0" applyNumberFormat="1" applyFont="1" applyFill="1" applyBorder="1" applyAlignment="1">
      <alignment horizontal="right" vertical="center" wrapText="1"/>
    </xf>
    <xf numFmtId="176" fontId="8" fillId="2" borderId="1" xfId="0" applyNumberFormat="1" applyFont="1" applyFill="1" applyBorder="1" applyAlignment="1">
      <alignment horizontal="right" vertical="center" wrapText="1"/>
    </xf>
    <xf numFmtId="10" fontId="8" fillId="2" borderId="1" xfId="0" applyNumberFormat="1" applyFont="1" applyFill="1" applyBorder="1" applyAlignment="1">
      <alignment horizontal="right" vertical="center" wrapText="1"/>
    </xf>
    <xf numFmtId="176" fontId="8" fillId="0" borderId="1" xfId="0" applyNumberFormat="1" applyFont="1" applyBorder="1" applyAlignment="1">
      <alignment horizontal="right" vertical="center" wrapText="1"/>
    </xf>
    <xf numFmtId="10" fontId="8" fillId="0" borderId="1" xfId="0" applyNumberFormat="1" applyFont="1" applyBorder="1" applyAlignment="1">
      <alignment horizontal="right" vertical="center" wrapText="1"/>
    </xf>
    <xf numFmtId="0" fontId="9" fillId="0" borderId="1" xfId="0" applyFont="1" applyBorder="1" applyAlignment="1">
      <alignment horizontal="center" vertical="center" wrapText="1"/>
    </xf>
    <xf numFmtId="0" fontId="9" fillId="3" borderId="1" xfId="0" applyFont="1" applyFill="1" applyBorder="1" applyAlignment="1">
      <alignment vertical="center" wrapText="1"/>
    </xf>
    <xf numFmtId="0" fontId="9" fillId="2" borderId="1" xfId="0" applyFont="1" applyFill="1" applyBorder="1" applyAlignment="1">
      <alignment vertical="center" wrapText="1"/>
    </xf>
    <xf numFmtId="0" fontId="13" fillId="0" borderId="1" xfId="0" applyFont="1" applyBorder="1" applyAlignment="1">
      <alignment vertical="center" wrapText="1"/>
    </xf>
    <xf numFmtId="0" fontId="14" fillId="0" borderId="1" xfId="0" applyFont="1" applyBorder="1" applyAlignment="1">
      <alignment vertical="center" wrapText="1"/>
    </xf>
    <xf numFmtId="0" fontId="11" fillId="0" borderId="0" xfId="0" applyFont="1" applyAlignment="1">
      <alignment horizontal="center" vertical="center"/>
    </xf>
    <xf numFmtId="0" fontId="11" fillId="0" borderId="0" xfId="0" applyFont="1" applyAlignment="1">
      <alignment horizontal="left" vertical="center" wrapText="1"/>
    </xf>
    <xf numFmtId="0" fontId="11" fillId="0" borderId="0" xfId="0" applyFont="1" applyAlignment="1">
      <alignment horizontal="left" vertical="center"/>
    </xf>
    <xf numFmtId="10" fontId="8" fillId="0" borderId="0" xfId="0" applyNumberFormat="1" applyFont="1" applyFill="1" applyBorder="1" applyAlignment="1">
      <alignment horizontal="right" vertical="center" wrapText="1"/>
    </xf>
    <xf numFmtId="0" fontId="12" fillId="0" borderId="0" xfId="0" applyFont="1" applyFill="1" applyAlignment="1">
      <alignment horizontal="center" vertical="center"/>
    </xf>
    <xf numFmtId="0" fontId="9" fillId="0" borderId="0" xfId="0" applyFont="1" applyFill="1" applyBorder="1" applyAlignment="1">
      <alignment horizontal="center" vertical="center" wrapText="1"/>
    </xf>
    <xf numFmtId="0" fontId="11" fillId="0" borderId="0" xfId="0" applyFont="1" applyFill="1" applyAlignment="1">
      <alignment vertical="center"/>
    </xf>
    <xf numFmtId="0" fontId="11" fillId="0" borderId="0" xfId="0" applyFont="1" applyFill="1" applyAlignment="1">
      <alignment horizontal="left" vertical="center"/>
    </xf>
    <xf numFmtId="0" fontId="3" fillId="0" borderId="0" xfId="0" applyFont="1" applyFill="1"/>
    <xf numFmtId="0" fontId="9" fillId="0" borderId="1" xfId="0" applyFont="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11" fillId="0" borderId="0" xfId="0" applyFont="1" applyAlignment="1">
      <alignment vertical="center" wrapText="1"/>
    </xf>
    <xf numFmtId="0" fontId="11" fillId="0" borderId="0" xfId="0" applyFont="1" applyAlignment="1">
      <alignment vertical="center"/>
    </xf>
  </cellXfs>
  <cellStyles count="1">
    <cellStyle name="一般"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4"/>
  <sheetViews>
    <sheetView tabSelected="1" showRuler="0" topLeftCell="A127" zoomScale="130" zoomScaleNormal="130" zoomScaleSheetLayoutView="75" workbookViewId="0">
      <selection activeCell="A133" sqref="A133:F133"/>
    </sheetView>
  </sheetViews>
  <sheetFormatPr defaultColWidth="9" defaultRowHeight="16.5" x14ac:dyDescent="0.25"/>
  <cols>
    <col min="1" max="1" width="28.875" style="1" customWidth="1"/>
    <col min="2" max="2" width="17.5" style="3" customWidth="1"/>
    <col min="3" max="3" width="12.625" style="3" customWidth="1"/>
    <col min="4" max="4" width="15.375" style="3" customWidth="1"/>
    <col min="5" max="5" width="10.25" style="3" customWidth="1"/>
    <col min="6" max="6" width="12.5" style="3" customWidth="1"/>
    <col min="7" max="7" width="2.75" style="24" customWidth="1"/>
    <col min="8" max="8" width="15.25" style="3" customWidth="1"/>
    <col min="9" max="16384" width="9" style="3"/>
  </cols>
  <sheetData>
    <row r="1" spans="1:8" s="2" customFormat="1" ht="41.25" customHeight="1" x14ac:dyDescent="0.25">
      <c r="A1" s="26" t="s">
        <v>136</v>
      </c>
      <c r="B1" s="27"/>
      <c r="C1" s="27"/>
      <c r="D1" s="27"/>
      <c r="E1" s="27"/>
      <c r="F1" s="27"/>
      <c r="G1" s="20"/>
      <c r="H1" s="3"/>
    </row>
    <row r="2" spans="1:8" customFormat="1" x14ac:dyDescent="0.25">
      <c r="A2" s="25" t="s">
        <v>121</v>
      </c>
      <c r="B2" s="25" t="s">
        <v>122</v>
      </c>
      <c r="C2" s="25"/>
      <c r="D2" s="25"/>
      <c r="E2" s="25"/>
      <c r="F2" s="25"/>
      <c r="G2" s="21"/>
      <c r="H2" s="4"/>
    </row>
    <row r="3" spans="1:8" customFormat="1" ht="56.25" customHeight="1" x14ac:dyDescent="0.25">
      <c r="A3" s="25"/>
      <c r="B3" s="11" t="s">
        <v>123</v>
      </c>
      <c r="C3" s="11" t="s">
        <v>124</v>
      </c>
      <c r="D3" s="11" t="s">
        <v>125</v>
      </c>
      <c r="E3" s="11" t="s">
        <v>126</v>
      </c>
      <c r="F3" s="11" t="s">
        <v>127</v>
      </c>
      <c r="G3" s="21"/>
      <c r="H3" s="4"/>
    </row>
    <row r="4" spans="1:8" customFormat="1" ht="23.25" customHeight="1" x14ac:dyDescent="0.25">
      <c r="A4" s="12" t="s">
        <v>128</v>
      </c>
      <c r="B4" s="5">
        <f>B5+B32+B39+B58+B86+B93</f>
        <v>496030457</v>
      </c>
      <c r="C4" s="5">
        <f t="shared" ref="C4:E4" si="0">C5+C32+C39+C58+C86+C93</f>
        <v>223048088</v>
      </c>
      <c r="D4" s="5">
        <f t="shared" si="0"/>
        <v>183373778</v>
      </c>
      <c r="E4" s="5">
        <f t="shared" si="0"/>
        <v>89608591</v>
      </c>
      <c r="F4" s="6">
        <f>C4/B4</f>
        <v>0.44966611394993433</v>
      </c>
      <c r="G4" s="19"/>
      <c r="H4" s="4"/>
    </row>
    <row r="5" spans="1:8" customFormat="1" ht="21" customHeight="1" x14ac:dyDescent="0.25">
      <c r="A5" s="13" t="s">
        <v>129</v>
      </c>
      <c r="B5" s="7">
        <f>SUM(B6:B31)</f>
        <v>72220220</v>
      </c>
      <c r="C5" s="7">
        <f t="shared" ref="C5:E5" si="1">SUM(C6:C31)</f>
        <v>41625954</v>
      </c>
      <c r="D5" s="7">
        <f t="shared" si="1"/>
        <v>26400678</v>
      </c>
      <c r="E5" s="7">
        <f t="shared" si="1"/>
        <v>4193588</v>
      </c>
      <c r="F5" s="8">
        <f>C5/B5</f>
        <v>0.57637534197486517</v>
      </c>
      <c r="G5" s="19"/>
      <c r="H5" s="4"/>
    </row>
    <row r="6" spans="1:8" customFormat="1" x14ac:dyDescent="0.25">
      <c r="A6" s="14" t="s">
        <v>0</v>
      </c>
      <c r="B6" s="9">
        <f>C6+D6+E6</f>
        <v>613738</v>
      </c>
      <c r="C6" s="9">
        <v>613738</v>
      </c>
      <c r="D6" s="9">
        <v>0</v>
      </c>
      <c r="E6" s="9">
        <v>0</v>
      </c>
      <c r="F6" s="10">
        <f t="shared" ref="F6:F69" si="2">C6/B6</f>
        <v>1</v>
      </c>
      <c r="G6" s="19"/>
      <c r="H6" s="4"/>
    </row>
    <row r="7" spans="1:8" customFormat="1" ht="18.75" customHeight="1" x14ac:dyDescent="0.25">
      <c r="A7" s="14" t="s">
        <v>20</v>
      </c>
      <c r="B7" s="9">
        <f t="shared" ref="B7:B31" si="3">C7+D7+E7</f>
        <v>519952</v>
      </c>
      <c r="C7" s="9">
        <v>419952</v>
      </c>
      <c r="D7" s="9">
        <v>100000</v>
      </c>
      <c r="E7" s="9">
        <v>0</v>
      </c>
      <c r="F7" s="10">
        <f t="shared" si="2"/>
        <v>0.8076745545742684</v>
      </c>
      <c r="G7" s="19"/>
      <c r="H7" s="4"/>
    </row>
    <row r="8" spans="1:8" customFormat="1" ht="32.25" customHeight="1" x14ac:dyDescent="0.25">
      <c r="A8" s="14" t="s">
        <v>21</v>
      </c>
      <c r="B8" s="9">
        <f t="shared" si="3"/>
        <v>1092435</v>
      </c>
      <c r="C8" s="9">
        <v>217967</v>
      </c>
      <c r="D8" s="9">
        <v>874468</v>
      </c>
      <c r="E8" s="9">
        <v>0</v>
      </c>
      <c r="F8" s="10">
        <f t="shared" si="2"/>
        <v>0.19952399913953692</v>
      </c>
      <c r="G8" s="19"/>
      <c r="H8" s="4"/>
    </row>
    <row r="9" spans="1:8" customFormat="1" ht="18.75" customHeight="1" x14ac:dyDescent="0.25">
      <c r="A9" s="14" t="s">
        <v>22</v>
      </c>
      <c r="B9" s="9">
        <f t="shared" si="3"/>
        <v>1316320</v>
      </c>
      <c r="C9" s="9">
        <v>186261</v>
      </c>
      <c r="D9" s="9">
        <v>1130059</v>
      </c>
      <c r="E9" s="9">
        <v>0</v>
      </c>
      <c r="F9" s="10">
        <f t="shared" si="2"/>
        <v>0.14150130667314939</v>
      </c>
      <c r="G9" s="19"/>
      <c r="H9" s="4"/>
    </row>
    <row r="10" spans="1:8" customFormat="1" ht="24.75" customHeight="1" x14ac:dyDescent="0.25">
      <c r="A10" s="14" t="s">
        <v>23</v>
      </c>
      <c r="B10" s="9">
        <f t="shared" si="3"/>
        <v>379958</v>
      </c>
      <c r="C10" s="9">
        <v>379958</v>
      </c>
      <c r="D10" s="9">
        <v>0</v>
      </c>
      <c r="E10" s="9">
        <v>0</v>
      </c>
      <c r="F10" s="10">
        <f t="shared" si="2"/>
        <v>1</v>
      </c>
      <c r="G10" s="19"/>
      <c r="H10" s="4"/>
    </row>
    <row r="11" spans="1:8" customFormat="1" ht="21" customHeight="1" x14ac:dyDescent="0.25">
      <c r="A11" s="14" t="s">
        <v>24</v>
      </c>
      <c r="B11" s="9">
        <f t="shared" si="3"/>
        <v>454127</v>
      </c>
      <c r="C11" s="9">
        <v>148127</v>
      </c>
      <c r="D11" s="9">
        <v>306000</v>
      </c>
      <c r="E11" s="9">
        <v>0</v>
      </c>
      <c r="F11" s="10">
        <f t="shared" si="2"/>
        <v>0.3261796810143418</v>
      </c>
      <c r="G11" s="19"/>
      <c r="H11" s="4"/>
    </row>
    <row r="12" spans="1:8" customFormat="1" ht="25.5" customHeight="1" x14ac:dyDescent="0.25">
      <c r="A12" s="14" t="s">
        <v>25</v>
      </c>
      <c r="B12" s="9">
        <f t="shared" si="3"/>
        <v>1481266</v>
      </c>
      <c r="C12" s="9">
        <v>1481266</v>
      </c>
      <c r="D12" s="9">
        <v>0</v>
      </c>
      <c r="E12" s="9">
        <v>0</v>
      </c>
      <c r="F12" s="10">
        <f t="shared" si="2"/>
        <v>1</v>
      </c>
      <c r="G12" s="19"/>
      <c r="H12" s="4"/>
    </row>
    <row r="13" spans="1:8" customFormat="1" ht="32.25" customHeight="1" x14ac:dyDescent="0.25">
      <c r="A13" s="14" t="s">
        <v>26</v>
      </c>
      <c r="B13" s="9">
        <f t="shared" si="3"/>
        <v>59991</v>
      </c>
      <c r="C13" s="9">
        <v>59991</v>
      </c>
      <c r="D13" s="9">
        <v>0</v>
      </c>
      <c r="E13" s="9">
        <v>0</v>
      </c>
      <c r="F13" s="10">
        <f t="shared" si="2"/>
        <v>1</v>
      </c>
      <c r="G13" s="19"/>
      <c r="H13" s="4"/>
    </row>
    <row r="14" spans="1:8" customFormat="1" ht="20.25" customHeight="1" x14ac:dyDescent="0.25">
      <c r="A14" s="14" t="s">
        <v>27</v>
      </c>
      <c r="B14" s="9">
        <f t="shared" si="3"/>
        <v>0</v>
      </c>
      <c r="C14" s="9">
        <v>0</v>
      </c>
      <c r="D14" s="9">
        <v>0</v>
      </c>
      <c r="E14" s="9">
        <v>0</v>
      </c>
      <c r="F14" s="10">
        <v>0</v>
      </c>
      <c r="G14" s="19"/>
      <c r="H14" s="4"/>
    </row>
    <row r="15" spans="1:8" customFormat="1" ht="32.25" customHeight="1" x14ac:dyDescent="0.25">
      <c r="A15" s="14" t="s">
        <v>28</v>
      </c>
      <c r="B15" s="9">
        <f t="shared" si="3"/>
        <v>82800</v>
      </c>
      <c r="C15" s="9">
        <v>82800</v>
      </c>
      <c r="D15" s="9">
        <v>0</v>
      </c>
      <c r="E15" s="9">
        <v>0</v>
      </c>
      <c r="F15" s="10">
        <f t="shared" si="2"/>
        <v>1</v>
      </c>
      <c r="G15" s="19"/>
      <c r="H15" s="4"/>
    </row>
    <row r="16" spans="1:8" customFormat="1" ht="32.25" customHeight="1" x14ac:dyDescent="0.25">
      <c r="A16" s="14" t="s">
        <v>29</v>
      </c>
      <c r="B16" s="9">
        <f t="shared" si="3"/>
        <v>5198252</v>
      </c>
      <c r="C16" s="9">
        <v>1193093</v>
      </c>
      <c r="D16" s="9">
        <v>4005159</v>
      </c>
      <c r="E16" s="9">
        <v>0</v>
      </c>
      <c r="F16" s="10">
        <f t="shared" si="2"/>
        <v>0.2295181149355591</v>
      </c>
      <c r="G16" s="19"/>
      <c r="H16" s="4"/>
    </row>
    <row r="17" spans="1:8" customFormat="1" ht="27" customHeight="1" x14ac:dyDescent="0.25">
      <c r="A17" s="14" t="s">
        <v>30</v>
      </c>
      <c r="B17" s="9">
        <f t="shared" si="3"/>
        <v>197088</v>
      </c>
      <c r="C17" s="9">
        <v>197088</v>
      </c>
      <c r="D17" s="9">
        <v>0</v>
      </c>
      <c r="E17" s="9">
        <v>0</v>
      </c>
      <c r="F17" s="10">
        <f t="shared" si="2"/>
        <v>1</v>
      </c>
      <c r="G17" s="19"/>
      <c r="H17" s="4"/>
    </row>
    <row r="18" spans="1:8" customFormat="1" ht="21.75" customHeight="1" x14ac:dyDescent="0.25">
      <c r="A18" s="14" t="s">
        <v>31</v>
      </c>
      <c r="B18" s="9">
        <f t="shared" si="3"/>
        <v>250000</v>
      </c>
      <c r="C18" s="9">
        <v>250000</v>
      </c>
      <c r="D18" s="9">
        <v>0</v>
      </c>
      <c r="E18" s="9">
        <v>0</v>
      </c>
      <c r="F18" s="10">
        <f t="shared" si="2"/>
        <v>1</v>
      </c>
      <c r="G18" s="19"/>
      <c r="H18" s="4"/>
    </row>
    <row r="19" spans="1:8" customFormat="1" ht="29.25" customHeight="1" x14ac:dyDescent="0.25">
      <c r="A19" s="14" t="s">
        <v>32</v>
      </c>
      <c r="B19" s="9">
        <f t="shared" si="3"/>
        <v>1536187</v>
      </c>
      <c r="C19" s="9">
        <v>175000</v>
      </c>
      <c r="D19" s="9">
        <v>1361187</v>
      </c>
      <c r="E19" s="9">
        <v>0</v>
      </c>
      <c r="F19" s="10">
        <f t="shared" si="2"/>
        <v>0.11391842269202904</v>
      </c>
      <c r="G19" s="19"/>
      <c r="H19" s="4"/>
    </row>
    <row r="20" spans="1:8" customFormat="1" ht="21.75" customHeight="1" x14ac:dyDescent="0.25">
      <c r="A20" s="14" t="s">
        <v>33</v>
      </c>
      <c r="B20" s="9">
        <f t="shared" si="3"/>
        <v>23520634</v>
      </c>
      <c r="C20" s="9">
        <v>20185570</v>
      </c>
      <c r="D20" s="9">
        <v>3335064</v>
      </c>
      <c r="E20" s="9">
        <v>0</v>
      </c>
      <c r="F20" s="10">
        <f t="shared" si="2"/>
        <v>0.85820688336887518</v>
      </c>
      <c r="G20" s="19"/>
      <c r="H20" s="4"/>
    </row>
    <row r="21" spans="1:8" customFormat="1" ht="28.5" customHeight="1" x14ac:dyDescent="0.25">
      <c r="A21" s="14" t="s">
        <v>34</v>
      </c>
      <c r="B21" s="9">
        <f t="shared" si="3"/>
        <v>137224</v>
      </c>
      <c r="C21" s="9">
        <v>137224</v>
      </c>
      <c r="D21" s="9">
        <v>0</v>
      </c>
      <c r="E21" s="9">
        <v>0</v>
      </c>
      <c r="F21" s="10">
        <f t="shared" si="2"/>
        <v>1</v>
      </c>
      <c r="G21" s="19"/>
      <c r="H21" s="4"/>
    </row>
    <row r="22" spans="1:8" customFormat="1" ht="19.5" customHeight="1" x14ac:dyDescent="0.25">
      <c r="A22" s="14" t="s">
        <v>35</v>
      </c>
      <c r="B22" s="9">
        <f t="shared" si="3"/>
        <v>1751664</v>
      </c>
      <c r="C22" s="9">
        <v>1751664</v>
      </c>
      <c r="D22" s="9">
        <v>0</v>
      </c>
      <c r="E22" s="9">
        <v>0</v>
      </c>
      <c r="F22" s="10">
        <f t="shared" si="2"/>
        <v>1</v>
      </c>
      <c r="G22" s="19"/>
      <c r="H22" s="4"/>
    </row>
    <row r="23" spans="1:8" customFormat="1" ht="31.5" x14ac:dyDescent="0.25">
      <c r="A23" s="14" t="s">
        <v>36</v>
      </c>
      <c r="B23" s="9">
        <f t="shared" si="3"/>
        <v>8266347</v>
      </c>
      <c r="C23" s="9">
        <v>4072759</v>
      </c>
      <c r="D23" s="9">
        <v>0</v>
      </c>
      <c r="E23" s="9">
        <v>4193588</v>
      </c>
      <c r="F23" s="10">
        <f t="shared" si="2"/>
        <v>0.49269151174031284</v>
      </c>
      <c r="G23" s="19"/>
      <c r="H23" s="4"/>
    </row>
    <row r="24" spans="1:8" customFormat="1" ht="21.75" customHeight="1" x14ac:dyDescent="0.25">
      <c r="A24" s="14" t="s">
        <v>37</v>
      </c>
      <c r="B24" s="9">
        <f t="shared" si="3"/>
        <v>0</v>
      </c>
      <c r="C24" s="9">
        <v>0</v>
      </c>
      <c r="D24" s="9">
        <v>0</v>
      </c>
      <c r="E24" s="9">
        <v>0</v>
      </c>
      <c r="F24" s="10">
        <v>0</v>
      </c>
      <c r="G24" s="19"/>
      <c r="H24" s="4"/>
    </row>
    <row r="25" spans="1:8" customFormat="1" ht="21" x14ac:dyDescent="0.25">
      <c r="A25" s="14" t="s">
        <v>38</v>
      </c>
      <c r="B25" s="9">
        <f t="shared" si="3"/>
        <v>136038</v>
      </c>
      <c r="C25" s="9">
        <v>136038</v>
      </c>
      <c r="D25" s="9">
        <v>0</v>
      </c>
      <c r="E25" s="9">
        <v>0</v>
      </c>
      <c r="F25" s="10">
        <f t="shared" si="2"/>
        <v>1</v>
      </c>
      <c r="G25" s="19"/>
      <c r="H25" s="4"/>
    </row>
    <row r="26" spans="1:8" customFormat="1" ht="20.25" customHeight="1" x14ac:dyDescent="0.25">
      <c r="A26" s="14" t="s">
        <v>39</v>
      </c>
      <c r="B26" s="9">
        <f t="shared" si="3"/>
        <v>2713254</v>
      </c>
      <c r="C26" s="9">
        <v>2713254</v>
      </c>
      <c r="D26" s="9">
        <v>0</v>
      </c>
      <c r="E26" s="9">
        <v>0</v>
      </c>
      <c r="F26" s="10">
        <f t="shared" si="2"/>
        <v>1</v>
      </c>
      <c r="G26" s="19"/>
      <c r="H26" s="4"/>
    </row>
    <row r="27" spans="1:8" customFormat="1" ht="21" x14ac:dyDescent="0.25">
      <c r="A27" s="14" t="s">
        <v>40</v>
      </c>
      <c r="B27" s="9">
        <f t="shared" si="3"/>
        <v>18909284</v>
      </c>
      <c r="C27" s="9">
        <v>3620543</v>
      </c>
      <c r="D27" s="9">
        <v>15288741</v>
      </c>
      <c r="E27" s="9">
        <v>0</v>
      </c>
      <c r="F27" s="10">
        <f t="shared" si="2"/>
        <v>0.19146906884470083</v>
      </c>
      <c r="G27" s="19"/>
      <c r="H27" s="4"/>
    </row>
    <row r="28" spans="1:8" customFormat="1" ht="21" x14ac:dyDescent="0.25">
      <c r="A28" s="15" t="s">
        <v>41</v>
      </c>
      <c r="B28" s="9">
        <f t="shared" si="3"/>
        <v>331185</v>
      </c>
      <c r="C28" s="9">
        <v>331185</v>
      </c>
      <c r="D28" s="9">
        <v>0</v>
      </c>
      <c r="E28" s="9">
        <v>0</v>
      </c>
      <c r="F28" s="10">
        <f t="shared" si="2"/>
        <v>1</v>
      </c>
      <c r="G28" s="19"/>
      <c r="H28" s="4"/>
    </row>
    <row r="29" spans="1:8" customFormat="1" ht="28.5" customHeight="1" x14ac:dyDescent="0.25">
      <c r="A29" s="15" t="s">
        <v>42</v>
      </c>
      <c r="B29" s="9">
        <f t="shared" si="3"/>
        <v>3272476</v>
      </c>
      <c r="C29" s="9">
        <v>3272476</v>
      </c>
      <c r="D29" s="9">
        <v>0</v>
      </c>
      <c r="E29" s="9">
        <v>0</v>
      </c>
      <c r="F29" s="10">
        <f t="shared" si="2"/>
        <v>1</v>
      </c>
      <c r="G29" s="19"/>
      <c r="H29" s="4"/>
    </row>
    <row r="30" spans="1:8" customFormat="1" ht="24" customHeight="1" x14ac:dyDescent="0.25">
      <c r="A30" s="15" t="s">
        <v>43</v>
      </c>
      <c r="B30" s="9">
        <f t="shared" si="3"/>
        <v>0</v>
      </c>
      <c r="C30" s="9">
        <v>0</v>
      </c>
      <c r="D30" s="9">
        <v>0</v>
      </c>
      <c r="E30" s="9">
        <v>0</v>
      </c>
      <c r="F30" s="10">
        <v>0</v>
      </c>
      <c r="G30" s="19"/>
      <c r="H30" s="4"/>
    </row>
    <row r="31" spans="1:8" customFormat="1" ht="23.25" customHeight="1" x14ac:dyDescent="0.25">
      <c r="A31" s="15" t="s">
        <v>44</v>
      </c>
      <c r="B31" s="9">
        <f t="shared" si="3"/>
        <v>0</v>
      </c>
      <c r="C31" s="9">
        <v>0</v>
      </c>
      <c r="D31" s="9">
        <v>0</v>
      </c>
      <c r="E31" s="9">
        <v>0</v>
      </c>
      <c r="F31" s="10">
        <v>0</v>
      </c>
      <c r="G31" s="19"/>
      <c r="H31" s="4"/>
    </row>
    <row r="32" spans="1:8" customFormat="1" x14ac:dyDescent="0.25">
      <c r="A32" s="13" t="s">
        <v>130</v>
      </c>
      <c r="B32" s="7">
        <f>SUM(B33:B38)</f>
        <v>8185802</v>
      </c>
      <c r="C32" s="7">
        <f t="shared" ref="C32:E32" si="4">SUM(C33:C38)</f>
        <v>5243492</v>
      </c>
      <c r="D32" s="7">
        <f t="shared" si="4"/>
        <v>2942310</v>
      </c>
      <c r="E32" s="7">
        <f t="shared" si="4"/>
        <v>0</v>
      </c>
      <c r="F32" s="8">
        <v>0.19146906884470083</v>
      </c>
      <c r="G32" s="19"/>
      <c r="H32" s="4"/>
    </row>
    <row r="33" spans="1:8" customFormat="1" ht="27" customHeight="1" x14ac:dyDescent="0.25">
      <c r="A33" s="14" t="s">
        <v>45</v>
      </c>
      <c r="B33" s="9">
        <f>C33+D33+E33</f>
        <v>4967680</v>
      </c>
      <c r="C33" s="9">
        <v>2025370</v>
      </c>
      <c r="D33" s="9">
        <v>2942310</v>
      </c>
      <c r="E33" s="9">
        <v>0</v>
      </c>
      <c r="F33" s="10">
        <f t="shared" si="2"/>
        <v>0.40770943377995361</v>
      </c>
      <c r="G33" s="19"/>
      <c r="H33" s="4"/>
    </row>
    <row r="34" spans="1:8" customFormat="1" x14ac:dyDescent="0.25">
      <c r="A34" s="14" t="s">
        <v>46</v>
      </c>
      <c r="B34" s="9">
        <f t="shared" ref="B34:B38" si="5">C34+D34+E34</f>
        <v>632367</v>
      </c>
      <c r="C34" s="9">
        <v>632367</v>
      </c>
      <c r="D34" s="9">
        <v>0</v>
      </c>
      <c r="E34" s="9">
        <v>0</v>
      </c>
      <c r="F34" s="10">
        <f t="shared" si="2"/>
        <v>1</v>
      </c>
      <c r="G34" s="19"/>
      <c r="H34" s="4"/>
    </row>
    <row r="35" spans="1:8" customFormat="1" ht="21" x14ac:dyDescent="0.25">
      <c r="A35" s="14" t="s">
        <v>1</v>
      </c>
      <c r="B35" s="9">
        <f t="shared" si="5"/>
        <v>307455</v>
      </c>
      <c r="C35" s="9">
        <v>307455</v>
      </c>
      <c r="D35" s="9">
        <v>0</v>
      </c>
      <c r="E35" s="9">
        <v>0</v>
      </c>
      <c r="F35" s="10">
        <f t="shared" si="2"/>
        <v>1</v>
      </c>
      <c r="G35" s="19"/>
      <c r="H35" s="4"/>
    </row>
    <row r="36" spans="1:8" customFormat="1" x14ac:dyDescent="0.25">
      <c r="A36" s="14" t="s">
        <v>2</v>
      </c>
      <c r="B36" s="9">
        <f t="shared" si="5"/>
        <v>432575</v>
      </c>
      <c r="C36" s="9">
        <v>432575</v>
      </c>
      <c r="D36" s="9">
        <v>0</v>
      </c>
      <c r="E36" s="9">
        <v>0</v>
      </c>
      <c r="F36" s="10">
        <f t="shared" si="2"/>
        <v>1</v>
      </c>
      <c r="G36" s="19"/>
      <c r="H36" s="4"/>
    </row>
    <row r="37" spans="1:8" customFormat="1" ht="21" x14ac:dyDescent="0.25">
      <c r="A37" s="14" t="s">
        <v>47</v>
      </c>
      <c r="B37" s="9">
        <f t="shared" si="5"/>
        <v>1067725</v>
      </c>
      <c r="C37" s="9">
        <v>1067725</v>
      </c>
      <c r="D37" s="9">
        <v>0</v>
      </c>
      <c r="E37" s="9">
        <v>0</v>
      </c>
      <c r="F37" s="10">
        <f t="shared" si="2"/>
        <v>1</v>
      </c>
      <c r="G37" s="19"/>
      <c r="H37" s="4"/>
    </row>
    <row r="38" spans="1:8" customFormat="1" x14ac:dyDescent="0.25">
      <c r="A38" s="14" t="s">
        <v>48</v>
      </c>
      <c r="B38" s="9">
        <f t="shared" si="5"/>
        <v>778000</v>
      </c>
      <c r="C38" s="9">
        <v>778000</v>
      </c>
      <c r="D38" s="9">
        <v>0</v>
      </c>
      <c r="E38" s="9">
        <v>0</v>
      </c>
      <c r="F38" s="10">
        <f t="shared" si="2"/>
        <v>1</v>
      </c>
      <c r="G38" s="19"/>
      <c r="H38" s="4"/>
    </row>
    <row r="39" spans="1:8" customFormat="1" x14ac:dyDescent="0.25">
      <c r="A39" s="13" t="s">
        <v>131</v>
      </c>
      <c r="B39" s="7">
        <f>SUM(B40:B57)</f>
        <v>179351442</v>
      </c>
      <c r="C39" s="7">
        <f>SUM(C40:C57)</f>
        <v>93112726</v>
      </c>
      <c r="D39" s="7">
        <f t="shared" ref="D39:E39" si="6">SUM(D40:D57)</f>
        <v>78915993</v>
      </c>
      <c r="E39" s="7">
        <f t="shared" si="6"/>
        <v>7322723</v>
      </c>
      <c r="F39" s="8">
        <f t="shared" si="2"/>
        <v>0.51916352030222312</v>
      </c>
      <c r="G39" s="19"/>
      <c r="H39" s="4"/>
    </row>
    <row r="40" spans="1:8" customFormat="1" ht="27.75" customHeight="1" x14ac:dyDescent="0.25">
      <c r="A40" s="14" t="s">
        <v>49</v>
      </c>
      <c r="B40" s="9">
        <f>C40+D40+E40</f>
        <v>65726468</v>
      </c>
      <c r="C40" s="9">
        <v>1944095</v>
      </c>
      <c r="D40" s="9">
        <v>63782373</v>
      </c>
      <c r="E40" s="9">
        <v>0</v>
      </c>
      <c r="F40" s="10">
        <f t="shared" si="2"/>
        <v>2.9578570995173512E-2</v>
      </c>
      <c r="G40" s="19"/>
      <c r="H40" s="4"/>
    </row>
    <row r="41" spans="1:8" customFormat="1" ht="32.25" customHeight="1" x14ac:dyDescent="0.25">
      <c r="A41" s="14" t="s">
        <v>50</v>
      </c>
      <c r="B41" s="9">
        <f t="shared" ref="B41:B57" si="7">C41+D41+E41</f>
        <v>644000</v>
      </c>
      <c r="C41" s="9">
        <v>644000</v>
      </c>
      <c r="D41" s="9">
        <v>0</v>
      </c>
      <c r="E41" s="9">
        <v>0</v>
      </c>
      <c r="F41" s="10">
        <f t="shared" si="2"/>
        <v>1</v>
      </c>
      <c r="G41" s="19"/>
      <c r="H41" s="4"/>
    </row>
    <row r="42" spans="1:8" customFormat="1" ht="31.5" x14ac:dyDescent="0.25">
      <c r="A42" s="14" t="s">
        <v>51</v>
      </c>
      <c r="B42" s="9">
        <f t="shared" si="7"/>
        <v>33482495</v>
      </c>
      <c r="C42" s="9">
        <v>33482495</v>
      </c>
      <c r="D42" s="9">
        <v>0</v>
      </c>
      <c r="E42" s="9">
        <v>0</v>
      </c>
      <c r="F42" s="10">
        <f t="shared" si="2"/>
        <v>1</v>
      </c>
      <c r="G42" s="19"/>
      <c r="H42" s="4"/>
    </row>
    <row r="43" spans="1:8" customFormat="1" ht="19.5" customHeight="1" x14ac:dyDescent="0.25">
      <c r="A43" s="14" t="s">
        <v>52</v>
      </c>
      <c r="B43" s="9">
        <f t="shared" si="7"/>
        <v>130000</v>
      </c>
      <c r="C43" s="9">
        <v>130000</v>
      </c>
      <c r="D43" s="9">
        <v>0</v>
      </c>
      <c r="E43" s="9">
        <v>0</v>
      </c>
      <c r="F43" s="10">
        <f t="shared" si="2"/>
        <v>1</v>
      </c>
      <c r="G43" s="19"/>
      <c r="H43" s="4"/>
    </row>
    <row r="44" spans="1:8" customFormat="1" ht="27.75" customHeight="1" x14ac:dyDescent="0.25">
      <c r="A44" s="14" t="s">
        <v>53</v>
      </c>
      <c r="B44" s="9">
        <f t="shared" si="7"/>
        <v>1683904</v>
      </c>
      <c r="C44" s="9">
        <v>1683904</v>
      </c>
      <c r="D44" s="9">
        <v>0</v>
      </c>
      <c r="E44" s="9">
        <v>0</v>
      </c>
      <c r="F44" s="10">
        <f t="shared" si="2"/>
        <v>1</v>
      </c>
      <c r="G44" s="19"/>
      <c r="H44" s="4"/>
    </row>
    <row r="45" spans="1:8" customFormat="1" ht="27.75" customHeight="1" x14ac:dyDescent="0.25">
      <c r="A45" s="14" t="s">
        <v>54</v>
      </c>
      <c r="B45" s="9">
        <f t="shared" si="7"/>
        <v>13116170</v>
      </c>
      <c r="C45" s="9">
        <v>5028170</v>
      </c>
      <c r="D45" s="9">
        <v>8088000</v>
      </c>
      <c r="E45" s="9">
        <v>0</v>
      </c>
      <c r="F45" s="10">
        <f t="shared" si="2"/>
        <v>0.38335657436584003</v>
      </c>
      <c r="G45" s="19"/>
      <c r="H45" s="4"/>
    </row>
    <row r="46" spans="1:8" customFormat="1" ht="27" customHeight="1" x14ac:dyDescent="0.25">
      <c r="A46" s="14" t="s">
        <v>55</v>
      </c>
      <c r="B46" s="9">
        <f t="shared" si="7"/>
        <v>2557850</v>
      </c>
      <c r="C46" s="9">
        <v>1064090</v>
      </c>
      <c r="D46" s="9">
        <v>1493760</v>
      </c>
      <c r="E46" s="9">
        <v>0</v>
      </c>
      <c r="F46" s="10">
        <f t="shared" si="2"/>
        <v>0.41600953926148915</v>
      </c>
      <c r="G46" s="19"/>
      <c r="H46" s="4"/>
    </row>
    <row r="47" spans="1:8" customFormat="1" ht="24" customHeight="1" x14ac:dyDescent="0.25">
      <c r="A47" s="14" t="s">
        <v>56</v>
      </c>
      <c r="B47" s="9">
        <f t="shared" si="7"/>
        <v>1000000</v>
      </c>
      <c r="C47" s="9">
        <v>1000000</v>
      </c>
      <c r="D47" s="9">
        <v>0</v>
      </c>
      <c r="E47" s="9">
        <v>0</v>
      </c>
      <c r="F47" s="10">
        <f t="shared" si="2"/>
        <v>1</v>
      </c>
      <c r="G47" s="19"/>
      <c r="H47" s="4"/>
    </row>
    <row r="48" spans="1:8" customFormat="1" ht="28.5" customHeight="1" x14ac:dyDescent="0.25">
      <c r="A48" s="14" t="s">
        <v>57</v>
      </c>
      <c r="B48" s="9">
        <f t="shared" si="7"/>
        <v>1025281</v>
      </c>
      <c r="C48" s="9">
        <v>1025281</v>
      </c>
      <c r="D48" s="9">
        <v>0</v>
      </c>
      <c r="E48" s="9">
        <v>0</v>
      </c>
      <c r="F48" s="10">
        <f t="shared" si="2"/>
        <v>1</v>
      </c>
      <c r="G48" s="19"/>
      <c r="H48" s="4"/>
    </row>
    <row r="49" spans="1:8" customFormat="1" ht="25.5" customHeight="1" x14ac:dyDescent="0.25">
      <c r="A49" s="14" t="s">
        <v>58</v>
      </c>
      <c r="B49" s="9">
        <f t="shared" si="7"/>
        <v>228620</v>
      </c>
      <c r="C49" s="9">
        <v>228620</v>
      </c>
      <c r="D49" s="9">
        <v>0</v>
      </c>
      <c r="E49" s="9">
        <v>0</v>
      </c>
      <c r="F49" s="10">
        <f t="shared" si="2"/>
        <v>1</v>
      </c>
      <c r="G49" s="19"/>
      <c r="H49" s="4"/>
    </row>
    <row r="50" spans="1:8" customFormat="1" ht="27.75" customHeight="1" x14ac:dyDescent="0.25">
      <c r="A50" s="14" t="s">
        <v>59</v>
      </c>
      <c r="B50" s="9">
        <f t="shared" si="7"/>
        <v>85800</v>
      </c>
      <c r="C50" s="9">
        <v>85800</v>
      </c>
      <c r="D50" s="9">
        <v>0</v>
      </c>
      <c r="E50" s="9">
        <v>0</v>
      </c>
      <c r="F50" s="10">
        <f t="shared" si="2"/>
        <v>1</v>
      </c>
      <c r="G50" s="19"/>
      <c r="H50" s="4"/>
    </row>
    <row r="51" spans="1:8" customFormat="1" ht="21" x14ac:dyDescent="0.25">
      <c r="A51" s="14" t="s">
        <v>60</v>
      </c>
      <c r="B51" s="9">
        <f t="shared" si="7"/>
        <v>3963140</v>
      </c>
      <c r="C51" s="9">
        <v>797523</v>
      </c>
      <c r="D51" s="9">
        <v>3165617</v>
      </c>
      <c r="E51" s="9">
        <v>0</v>
      </c>
      <c r="F51" s="10">
        <f t="shared" si="2"/>
        <v>0.20123513173897464</v>
      </c>
      <c r="G51" s="19"/>
      <c r="H51" s="4"/>
    </row>
    <row r="52" spans="1:8" customFormat="1" ht="21" x14ac:dyDescent="0.25">
      <c r="A52" s="14" t="s">
        <v>61</v>
      </c>
      <c r="B52" s="9">
        <f t="shared" si="7"/>
        <v>3913095</v>
      </c>
      <c r="C52" s="9">
        <v>3913095</v>
      </c>
      <c r="D52" s="9">
        <v>0</v>
      </c>
      <c r="E52" s="9">
        <v>0</v>
      </c>
      <c r="F52" s="10">
        <f t="shared" si="2"/>
        <v>1</v>
      </c>
      <c r="G52" s="19"/>
      <c r="H52" s="4"/>
    </row>
    <row r="53" spans="1:8" customFormat="1" ht="21" x14ac:dyDescent="0.25">
      <c r="A53" s="15" t="s">
        <v>62</v>
      </c>
      <c r="B53" s="9">
        <f t="shared" si="7"/>
        <v>194400</v>
      </c>
      <c r="C53" s="9">
        <v>194400</v>
      </c>
      <c r="D53" s="9">
        <v>0</v>
      </c>
      <c r="E53" s="9">
        <v>0</v>
      </c>
      <c r="F53" s="10">
        <f t="shared" si="2"/>
        <v>1</v>
      </c>
      <c r="G53" s="19"/>
      <c r="H53" s="4"/>
    </row>
    <row r="54" spans="1:8" customFormat="1" ht="27" customHeight="1" x14ac:dyDescent="0.25">
      <c r="A54" s="15" t="s">
        <v>63</v>
      </c>
      <c r="B54" s="9">
        <f t="shared" si="7"/>
        <v>2568779</v>
      </c>
      <c r="C54" s="9">
        <v>182536</v>
      </c>
      <c r="D54" s="9">
        <v>2386243</v>
      </c>
      <c r="E54" s="9">
        <v>0</v>
      </c>
      <c r="F54" s="10">
        <f t="shared" si="2"/>
        <v>7.1059441080762495E-2</v>
      </c>
      <c r="G54" s="19"/>
      <c r="H54" s="4"/>
    </row>
    <row r="55" spans="1:8" customFormat="1" x14ac:dyDescent="0.25">
      <c r="A55" s="15" t="s">
        <v>64</v>
      </c>
      <c r="B55" s="9">
        <f t="shared" si="7"/>
        <v>213300</v>
      </c>
      <c r="C55" s="9">
        <v>213300</v>
      </c>
      <c r="D55" s="9">
        <v>0</v>
      </c>
      <c r="E55" s="9">
        <v>0</v>
      </c>
      <c r="F55" s="10">
        <f t="shared" si="2"/>
        <v>1</v>
      </c>
      <c r="G55" s="19"/>
      <c r="H55" s="4"/>
    </row>
    <row r="56" spans="1:8" customFormat="1" ht="28.5" customHeight="1" x14ac:dyDescent="0.25">
      <c r="A56" s="15" t="s">
        <v>65</v>
      </c>
      <c r="B56" s="9">
        <f t="shared" si="7"/>
        <v>39899006</v>
      </c>
      <c r="C56" s="9">
        <v>33914154</v>
      </c>
      <c r="D56" s="9">
        <v>0</v>
      </c>
      <c r="E56" s="9">
        <v>5984852</v>
      </c>
      <c r="F56" s="10">
        <f t="shared" si="2"/>
        <v>0.84999997243039083</v>
      </c>
      <c r="G56" s="19"/>
      <c r="H56" s="4"/>
    </row>
    <row r="57" spans="1:8" customFormat="1" ht="26.25" customHeight="1" x14ac:dyDescent="0.25">
      <c r="A57" s="15" t="s">
        <v>66</v>
      </c>
      <c r="B57" s="9">
        <f t="shared" si="7"/>
        <v>8919134</v>
      </c>
      <c r="C57" s="9">
        <v>7581263</v>
      </c>
      <c r="D57" s="9">
        <v>0</v>
      </c>
      <c r="E57" s="9">
        <v>1337871</v>
      </c>
      <c r="F57" s="10">
        <f t="shared" si="2"/>
        <v>0.8499998990933425</v>
      </c>
      <c r="G57" s="19"/>
      <c r="H57" s="4"/>
    </row>
    <row r="58" spans="1:8" customFormat="1" x14ac:dyDescent="0.25">
      <c r="A58" s="13" t="s">
        <v>132</v>
      </c>
      <c r="B58" s="7">
        <f>SUM(B59:B85)</f>
        <v>134249547</v>
      </c>
      <c r="C58" s="7">
        <f t="shared" ref="C58:E58" si="8">SUM(C59:C85)</f>
        <v>33209198</v>
      </c>
      <c r="D58" s="7">
        <f t="shared" si="8"/>
        <v>64168713</v>
      </c>
      <c r="E58" s="7">
        <f t="shared" si="8"/>
        <v>36871636</v>
      </c>
      <c r="F58" s="8">
        <f t="shared" si="2"/>
        <v>0.24736916244492058</v>
      </c>
      <c r="G58" s="19"/>
      <c r="H58" s="4"/>
    </row>
    <row r="59" spans="1:8" customFormat="1" ht="28.5" customHeight="1" x14ac:dyDescent="0.25">
      <c r="A59" s="14" t="s">
        <v>3</v>
      </c>
      <c r="B59" s="9">
        <f>C59+D59+E59</f>
        <v>39524682</v>
      </c>
      <c r="C59" s="9">
        <v>999046</v>
      </c>
      <c r="D59" s="9">
        <v>1654000</v>
      </c>
      <c r="E59" s="9">
        <v>36871636</v>
      </c>
      <c r="F59" s="10">
        <f t="shared" si="2"/>
        <v>2.5276509498545745E-2</v>
      </c>
      <c r="G59" s="19"/>
      <c r="H59" s="4"/>
    </row>
    <row r="60" spans="1:8" customFormat="1" ht="28.5" customHeight="1" x14ac:dyDescent="0.25">
      <c r="A60" s="14" t="s">
        <v>4</v>
      </c>
      <c r="B60" s="9">
        <f t="shared" ref="B60:B85" si="9">C60+D60+E60</f>
        <v>1795165</v>
      </c>
      <c r="C60" s="9">
        <v>1795165</v>
      </c>
      <c r="D60" s="9">
        <v>0</v>
      </c>
      <c r="E60" s="9">
        <v>0</v>
      </c>
      <c r="F60" s="10">
        <f t="shared" si="2"/>
        <v>1</v>
      </c>
      <c r="G60" s="19"/>
      <c r="H60" s="4"/>
    </row>
    <row r="61" spans="1:8" customFormat="1" x14ac:dyDescent="0.25">
      <c r="A61" s="14" t="s">
        <v>5</v>
      </c>
      <c r="B61" s="9">
        <f t="shared" si="9"/>
        <v>574200</v>
      </c>
      <c r="C61" s="9">
        <v>574200</v>
      </c>
      <c r="D61" s="9">
        <v>0</v>
      </c>
      <c r="E61" s="9">
        <v>0</v>
      </c>
      <c r="F61" s="10">
        <f t="shared" si="2"/>
        <v>1</v>
      </c>
      <c r="G61" s="19"/>
      <c r="H61" s="4"/>
    </row>
    <row r="62" spans="1:8" customFormat="1" ht="26.25" customHeight="1" x14ac:dyDescent="0.25">
      <c r="A62" s="14" t="s">
        <v>6</v>
      </c>
      <c r="B62" s="9">
        <f t="shared" si="9"/>
        <v>7961766</v>
      </c>
      <c r="C62" s="9">
        <v>7961766</v>
      </c>
      <c r="D62" s="9">
        <v>0</v>
      </c>
      <c r="E62" s="9">
        <v>0</v>
      </c>
      <c r="F62" s="10">
        <f t="shared" si="2"/>
        <v>1</v>
      </c>
      <c r="G62" s="19"/>
      <c r="H62" s="4"/>
    </row>
    <row r="63" spans="1:8" customFormat="1" ht="27.75" customHeight="1" x14ac:dyDescent="0.25">
      <c r="A63" s="14" t="s">
        <v>67</v>
      </c>
      <c r="B63" s="9">
        <f t="shared" si="9"/>
        <v>5000000</v>
      </c>
      <c r="C63" s="9">
        <v>2192000</v>
      </c>
      <c r="D63" s="9">
        <v>2808000</v>
      </c>
      <c r="E63" s="9">
        <v>0</v>
      </c>
      <c r="F63" s="10">
        <f t="shared" si="2"/>
        <v>0.43840000000000001</v>
      </c>
      <c r="G63" s="19"/>
      <c r="H63" s="4"/>
    </row>
    <row r="64" spans="1:8" customFormat="1" x14ac:dyDescent="0.25">
      <c r="A64" s="14" t="s">
        <v>68</v>
      </c>
      <c r="B64" s="9">
        <f t="shared" si="9"/>
        <v>7186577</v>
      </c>
      <c r="C64" s="9">
        <v>2663202</v>
      </c>
      <c r="D64" s="9">
        <v>4523375</v>
      </c>
      <c r="E64" s="9">
        <v>0</v>
      </c>
      <c r="F64" s="10">
        <f t="shared" si="2"/>
        <v>0.37058004109606008</v>
      </c>
      <c r="G64" s="19"/>
      <c r="H64" s="4"/>
    </row>
    <row r="65" spans="1:8" customFormat="1" ht="21" x14ac:dyDescent="0.25">
      <c r="A65" s="14" t="s">
        <v>7</v>
      </c>
      <c r="B65" s="9">
        <f t="shared" si="9"/>
        <v>163160</v>
      </c>
      <c r="C65" s="9">
        <v>163160</v>
      </c>
      <c r="D65" s="9">
        <v>0</v>
      </c>
      <c r="E65" s="9">
        <v>0</v>
      </c>
      <c r="F65" s="10">
        <f t="shared" si="2"/>
        <v>1</v>
      </c>
      <c r="G65" s="19"/>
      <c r="H65" s="4"/>
    </row>
    <row r="66" spans="1:8" customFormat="1" ht="21" x14ac:dyDescent="0.25">
      <c r="A66" s="14" t="s">
        <v>69</v>
      </c>
      <c r="B66" s="9">
        <f t="shared" si="9"/>
        <v>4974829</v>
      </c>
      <c r="C66" s="9">
        <v>1750508</v>
      </c>
      <c r="D66" s="9">
        <v>3224321</v>
      </c>
      <c r="E66" s="9">
        <v>0</v>
      </c>
      <c r="F66" s="10">
        <f t="shared" si="2"/>
        <v>0.35187299905182673</v>
      </c>
      <c r="G66" s="19"/>
      <c r="H66" s="4"/>
    </row>
    <row r="67" spans="1:8" customFormat="1" x14ac:dyDescent="0.25">
      <c r="A67" s="14" t="s">
        <v>70</v>
      </c>
      <c r="B67" s="9">
        <f t="shared" si="9"/>
        <v>10846563</v>
      </c>
      <c r="C67" s="9">
        <v>4004829</v>
      </c>
      <c r="D67" s="9">
        <v>6841734</v>
      </c>
      <c r="E67" s="9">
        <v>0</v>
      </c>
      <c r="F67" s="10">
        <f t="shared" si="2"/>
        <v>0.36922562474398574</v>
      </c>
      <c r="G67" s="19"/>
      <c r="H67" s="4"/>
    </row>
    <row r="68" spans="1:8" customFormat="1" ht="25.5" customHeight="1" x14ac:dyDescent="0.25">
      <c r="A68" s="14" t="s">
        <v>71</v>
      </c>
      <c r="B68" s="9">
        <f t="shared" si="9"/>
        <v>749101</v>
      </c>
      <c r="C68" s="9">
        <v>749101</v>
      </c>
      <c r="D68" s="9">
        <v>0</v>
      </c>
      <c r="E68" s="9">
        <v>0</v>
      </c>
      <c r="F68" s="10">
        <f t="shared" si="2"/>
        <v>1</v>
      </c>
      <c r="G68" s="19"/>
      <c r="H68" s="4"/>
    </row>
    <row r="69" spans="1:8" customFormat="1" ht="26.25" customHeight="1" x14ac:dyDescent="0.25">
      <c r="A69" s="14" t="s">
        <v>72</v>
      </c>
      <c r="B69" s="9">
        <f t="shared" si="9"/>
        <v>1768738</v>
      </c>
      <c r="C69" s="9">
        <v>279538</v>
      </c>
      <c r="D69" s="9">
        <v>1489200</v>
      </c>
      <c r="E69" s="9">
        <v>0</v>
      </c>
      <c r="F69" s="10">
        <f t="shared" si="2"/>
        <v>0.15804375775270277</v>
      </c>
      <c r="G69" s="19"/>
      <c r="H69" s="4"/>
    </row>
    <row r="70" spans="1:8" customFormat="1" ht="39" customHeight="1" x14ac:dyDescent="0.25">
      <c r="A70" s="14" t="s">
        <v>73</v>
      </c>
      <c r="B70" s="9">
        <f t="shared" si="9"/>
        <v>698458</v>
      </c>
      <c r="C70" s="9">
        <v>698458</v>
      </c>
      <c r="D70" s="9">
        <v>0</v>
      </c>
      <c r="E70" s="9">
        <v>0</v>
      </c>
      <c r="F70" s="10">
        <f t="shared" ref="F70:F131" si="10">C70/B70</f>
        <v>1</v>
      </c>
      <c r="G70" s="19"/>
      <c r="H70" s="4"/>
    </row>
    <row r="71" spans="1:8" customFormat="1" ht="28.5" customHeight="1" x14ac:dyDescent="0.25">
      <c r="A71" s="14" t="s">
        <v>74</v>
      </c>
      <c r="B71" s="9">
        <f t="shared" si="9"/>
        <v>11953606</v>
      </c>
      <c r="C71" s="9">
        <v>972259</v>
      </c>
      <c r="D71" s="9">
        <v>10981347</v>
      </c>
      <c r="E71" s="9">
        <v>0</v>
      </c>
      <c r="F71" s="10">
        <f t="shared" si="10"/>
        <v>8.1336042027819896E-2</v>
      </c>
      <c r="G71" s="19"/>
      <c r="H71" s="4"/>
    </row>
    <row r="72" spans="1:8" customFormat="1" ht="18" customHeight="1" x14ac:dyDescent="0.25">
      <c r="A72" s="14" t="s">
        <v>75</v>
      </c>
      <c r="B72" s="9">
        <f t="shared" si="9"/>
        <v>3498122</v>
      </c>
      <c r="C72" s="9">
        <v>173927</v>
      </c>
      <c r="D72" s="9">
        <v>3324195</v>
      </c>
      <c r="E72" s="9">
        <v>0</v>
      </c>
      <c r="F72" s="10">
        <f t="shared" si="10"/>
        <v>4.9720106960248957E-2</v>
      </c>
      <c r="G72" s="19"/>
      <c r="H72" s="4"/>
    </row>
    <row r="73" spans="1:8" customFormat="1" ht="21" x14ac:dyDescent="0.25">
      <c r="A73" s="14" t="s">
        <v>76</v>
      </c>
      <c r="B73" s="9">
        <f t="shared" si="9"/>
        <v>3485863</v>
      </c>
      <c r="C73" s="9">
        <v>190550</v>
      </c>
      <c r="D73" s="9">
        <v>3295313</v>
      </c>
      <c r="E73" s="9">
        <v>0</v>
      </c>
      <c r="F73" s="10">
        <f t="shared" si="10"/>
        <v>5.4663651440116839E-2</v>
      </c>
      <c r="G73" s="19"/>
      <c r="H73" s="4"/>
    </row>
    <row r="74" spans="1:8" customFormat="1" x14ac:dyDescent="0.25">
      <c r="A74" s="14" t="s">
        <v>77</v>
      </c>
      <c r="B74" s="9">
        <f t="shared" si="9"/>
        <v>297856</v>
      </c>
      <c r="C74" s="9">
        <v>297856</v>
      </c>
      <c r="D74" s="9">
        <v>0</v>
      </c>
      <c r="E74" s="9">
        <v>0</v>
      </c>
      <c r="F74" s="10">
        <f t="shared" si="10"/>
        <v>1</v>
      </c>
      <c r="G74" s="19"/>
      <c r="H74" s="4"/>
    </row>
    <row r="75" spans="1:8" customFormat="1" ht="27.75" customHeight="1" x14ac:dyDescent="0.25">
      <c r="A75" s="14" t="s">
        <v>78</v>
      </c>
      <c r="B75" s="9">
        <f t="shared" si="9"/>
        <v>4045420</v>
      </c>
      <c r="C75" s="9">
        <v>218435</v>
      </c>
      <c r="D75" s="9">
        <v>3826985</v>
      </c>
      <c r="E75" s="9">
        <v>0</v>
      </c>
      <c r="F75" s="10">
        <f t="shared" si="10"/>
        <v>5.3995629625601296E-2</v>
      </c>
      <c r="G75" s="19"/>
      <c r="H75" s="4"/>
    </row>
    <row r="76" spans="1:8" customFormat="1" ht="27.75" customHeight="1" x14ac:dyDescent="0.25">
      <c r="A76" s="14" t="s">
        <v>79</v>
      </c>
      <c r="B76" s="9">
        <f t="shared" si="9"/>
        <v>13302823</v>
      </c>
      <c r="C76" s="9">
        <v>1994000</v>
      </c>
      <c r="D76" s="9">
        <v>11308823</v>
      </c>
      <c r="E76" s="9">
        <v>0</v>
      </c>
      <c r="F76" s="10">
        <f t="shared" si="10"/>
        <v>0.1498929963963288</v>
      </c>
      <c r="G76" s="19"/>
      <c r="H76" s="4"/>
    </row>
    <row r="77" spans="1:8" customFormat="1" ht="25.5" customHeight="1" x14ac:dyDescent="0.25">
      <c r="A77" s="14" t="s">
        <v>80</v>
      </c>
      <c r="B77" s="9">
        <f t="shared" si="9"/>
        <v>2588510</v>
      </c>
      <c r="C77" s="9">
        <v>168237</v>
      </c>
      <c r="D77" s="9">
        <v>2420273</v>
      </c>
      <c r="E77" s="9">
        <v>0</v>
      </c>
      <c r="F77" s="10">
        <f t="shared" si="10"/>
        <v>6.4993760889469232E-2</v>
      </c>
      <c r="G77" s="19"/>
      <c r="H77" s="4"/>
    </row>
    <row r="78" spans="1:8" customFormat="1" ht="35.25" customHeight="1" x14ac:dyDescent="0.25">
      <c r="A78" s="14" t="s">
        <v>81</v>
      </c>
      <c r="B78" s="9">
        <f t="shared" si="9"/>
        <v>826567</v>
      </c>
      <c r="C78" s="9">
        <v>226910</v>
      </c>
      <c r="D78" s="9">
        <v>599657</v>
      </c>
      <c r="E78" s="9">
        <v>0</v>
      </c>
      <c r="F78" s="10">
        <f t="shared" si="10"/>
        <v>0.27452100071742519</v>
      </c>
      <c r="G78" s="19"/>
      <c r="H78" s="4"/>
    </row>
    <row r="79" spans="1:8" customFormat="1" ht="36" customHeight="1" x14ac:dyDescent="0.25">
      <c r="A79" s="14" t="s">
        <v>82</v>
      </c>
      <c r="B79" s="9">
        <f t="shared" si="9"/>
        <v>1206464</v>
      </c>
      <c r="C79" s="9">
        <v>220052</v>
      </c>
      <c r="D79" s="9">
        <v>986412</v>
      </c>
      <c r="E79" s="9">
        <v>0</v>
      </c>
      <c r="F79" s="10">
        <f t="shared" si="10"/>
        <v>0.18239417007055328</v>
      </c>
      <c r="G79" s="19"/>
      <c r="H79" s="4"/>
    </row>
    <row r="80" spans="1:8" customFormat="1" ht="26.25" customHeight="1" x14ac:dyDescent="0.25">
      <c r="A80" s="14" t="s">
        <v>83</v>
      </c>
      <c r="B80" s="9">
        <f t="shared" si="9"/>
        <v>9175755</v>
      </c>
      <c r="C80" s="9">
        <v>2390677</v>
      </c>
      <c r="D80" s="9">
        <v>6785078</v>
      </c>
      <c r="E80" s="9">
        <v>0</v>
      </c>
      <c r="F80" s="10">
        <f t="shared" si="10"/>
        <v>0.26054281091855658</v>
      </c>
      <c r="G80" s="19"/>
      <c r="H80" s="4"/>
    </row>
    <row r="81" spans="1:8" customFormat="1" ht="25.5" customHeight="1" x14ac:dyDescent="0.25">
      <c r="A81" s="15" t="s">
        <v>84</v>
      </c>
      <c r="B81" s="9">
        <f t="shared" si="9"/>
        <v>511200</v>
      </c>
      <c r="C81" s="9">
        <v>411200</v>
      </c>
      <c r="D81" s="9">
        <v>100000</v>
      </c>
      <c r="E81" s="9">
        <v>0</v>
      </c>
      <c r="F81" s="10">
        <f t="shared" si="10"/>
        <v>0.80438184663536771</v>
      </c>
      <c r="G81" s="19"/>
      <c r="H81" s="4"/>
    </row>
    <row r="82" spans="1:8" customFormat="1" ht="26.25" customHeight="1" x14ac:dyDescent="0.25">
      <c r="A82" s="15" t="s">
        <v>85</v>
      </c>
      <c r="B82" s="9">
        <f t="shared" si="9"/>
        <v>926092</v>
      </c>
      <c r="C82" s="9">
        <v>926092</v>
      </c>
      <c r="D82" s="9">
        <v>0</v>
      </c>
      <c r="E82" s="9">
        <v>0</v>
      </c>
      <c r="F82" s="10">
        <f t="shared" si="10"/>
        <v>1</v>
      </c>
      <c r="G82" s="19"/>
      <c r="H82" s="4"/>
    </row>
    <row r="83" spans="1:8" customFormat="1" ht="24.75" customHeight="1" x14ac:dyDescent="0.25">
      <c r="A83" s="15" t="s">
        <v>86</v>
      </c>
      <c r="B83" s="9">
        <f t="shared" si="9"/>
        <v>746950</v>
      </c>
      <c r="C83" s="9">
        <v>746950</v>
      </c>
      <c r="D83" s="9">
        <v>0</v>
      </c>
      <c r="E83" s="9">
        <v>0</v>
      </c>
      <c r="F83" s="10">
        <f t="shared" si="10"/>
        <v>1</v>
      </c>
      <c r="G83" s="19"/>
      <c r="H83" s="4"/>
    </row>
    <row r="84" spans="1:8" customFormat="1" ht="26.25" customHeight="1" x14ac:dyDescent="0.25">
      <c r="A84" s="15" t="s">
        <v>87</v>
      </c>
      <c r="B84" s="9">
        <f t="shared" si="9"/>
        <v>283960</v>
      </c>
      <c r="C84" s="9">
        <v>283960</v>
      </c>
      <c r="D84" s="9">
        <v>0</v>
      </c>
      <c r="E84" s="9">
        <v>0</v>
      </c>
      <c r="F84" s="10">
        <f t="shared" si="10"/>
        <v>1</v>
      </c>
      <c r="G84" s="19"/>
      <c r="H84" s="4"/>
    </row>
    <row r="85" spans="1:8" customFormat="1" ht="26.25" customHeight="1" x14ac:dyDescent="0.25">
      <c r="A85" s="15" t="s">
        <v>88</v>
      </c>
      <c r="B85" s="9">
        <f t="shared" si="9"/>
        <v>157120</v>
      </c>
      <c r="C85" s="9">
        <v>157120</v>
      </c>
      <c r="D85" s="9">
        <v>0</v>
      </c>
      <c r="E85" s="9">
        <v>0</v>
      </c>
      <c r="F85" s="10">
        <f t="shared" si="10"/>
        <v>1</v>
      </c>
      <c r="G85" s="19"/>
      <c r="H85" s="4"/>
    </row>
    <row r="86" spans="1:8" customFormat="1" x14ac:dyDescent="0.25">
      <c r="A86" s="13" t="s">
        <v>133</v>
      </c>
      <c r="B86" s="7">
        <f>SUM(B87:B92)</f>
        <v>57227915</v>
      </c>
      <c r="C86" s="7">
        <f>SUM(C87:C92)</f>
        <v>16007271</v>
      </c>
      <c r="D86" s="7">
        <f t="shared" ref="D86:E86" si="11">SUM(D87:D92)</f>
        <v>0</v>
      </c>
      <c r="E86" s="7">
        <f t="shared" si="11"/>
        <v>41220644</v>
      </c>
      <c r="F86" s="8">
        <f t="shared" ref="F86" si="12">C86/B86</f>
        <v>0.27971088934482413</v>
      </c>
      <c r="G86" s="19"/>
      <c r="H86" s="4"/>
    </row>
    <row r="87" spans="1:8" customFormat="1" x14ac:dyDescent="0.25">
      <c r="A87" s="14" t="s">
        <v>8</v>
      </c>
      <c r="B87" s="9">
        <f>C87+D87+E87</f>
        <v>49115644</v>
      </c>
      <c r="C87" s="9">
        <v>10693000</v>
      </c>
      <c r="D87" s="9">
        <v>0</v>
      </c>
      <c r="E87" s="9">
        <v>38422644</v>
      </c>
      <c r="F87" s="10">
        <f t="shared" si="10"/>
        <v>0.21771067483101719</v>
      </c>
      <c r="G87" s="19"/>
      <c r="H87" s="4"/>
    </row>
    <row r="88" spans="1:8" customFormat="1" ht="24" customHeight="1" x14ac:dyDescent="0.25">
      <c r="A88" s="14" t="s">
        <v>135</v>
      </c>
      <c r="B88" s="9">
        <f t="shared" ref="B88:B92" si="13">C88+D88+E88</f>
        <v>7498000</v>
      </c>
      <c r="C88" s="9">
        <v>4700000</v>
      </c>
      <c r="D88" s="9">
        <v>0</v>
      </c>
      <c r="E88" s="9">
        <v>2798000</v>
      </c>
      <c r="F88" s="10">
        <f t="shared" si="10"/>
        <v>0.62683382235262741</v>
      </c>
      <c r="G88" s="19"/>
      <c r="H88" s="4"/>
    </row>
    <row r="89" spans="1:8" customFormat="1" x14ac:dyDescent="0.25">
      <c r="A89" s="14" t="s">
        <v>9</v>
      </c>
      <c r="B89" s="9">
        <f t="shared" si="13"/>
        <v>323432</v>
      </c>
      <c r="C89" s="9">
        <v>323432</v>
      </c>
      <c r="D89" s="9">
        <v>0</v>
      </c>
      <c r="E89" s="9">
        <v>0</v>
      </c>
      <c r="F89" s="10">
        <f t="shared" si="10"/>
        <v>1</v>
      </c>
      <c r="G89" s="19"/>
      <c r="H89" s="4"/>
    </row>
    <row r="90" spans="1:8" customFormat="1" x14ac:dyDescent="0.25">
      <c r="A90" s="14" t="s">
        <v>10</v>
      </c>
      <c r="B90" s="9">
        <f t="shared" si="13"/>
        <v>20000</v>
      </c>
      <c r="C90" s="9">
        <v>20000</v>
      </c>
      <c r="D90" s="9">
        <v>0</v>
      </c>
      <c r="E90" s="9">
        <v>0</v>
      </c>
      <c r="F90" s="10">
        <f t="shared" si="10"/>
        <v>1</v>
      </c>
      <c r="G90" s="19"/>
      <c r="H90" s="4"/>
    </row>
    <row r="91" spans="1:8" customFormat="1" x14ac:dyDescent="0.25">
      <c r="A91" s="14" t="s">
        <v>11</v>
      </c>
      <c r="B91" s="9">
        <f t="shared" si="13"/>
        <v>59000</v>
      </c>
      <c r="C91" s="9">
        <v>59000</v>
      </c>
      <c r="D91" s="9">
        <v>0</v>
      </c>
      <c r="E91" s="9">
        <v>0</v>
      </c>
      <c r="F91" s="10">
        <f t="shared" si="10"/>
        <v>1</v>
      </c>
      <c r="G91" s="19"/>
      <c r="H91" s="4"/>
    </row>
    <row r="92" spans="1:8" customFormat="1" x14ac:dyDescent="0.25">
      <c r="A92" s="14" t="s">
        <v>12</v>
      </c>
      <c r="B92" s="9">
        <f t="shared" si="13"/>
        <v>211839</v>
      </c>
      <c r="C92" s="9">
        <v>211839</v>
      </c>
      <c r="D92" s="9">
        <v>0</v>
      </c>
      <c r="E92" s="9">
        <v>0</v>
      </c>
      <c r="F92" s="10">
        <f t="shared" si="10"/>
        <v>1</v>
      </c>
      <c r="G92" s="19"/>
      <c r="H92" s="4"/>
    </row>
    <row r="93" spans="1:8" customFormat="1" x14ac:dyDescent="0.25">
      <c r="A93" s="13" t="s">
        <v>134</v>
      </c>
      <c r="B93" s="7">
        <f>SUM(B94:B132)</f>
        <v>44795531</v>
      </c>
      <c r="C93" s="7">
        <f t="shared" ref="C93:E93" si="14">SUM(C94:C132)</f>
        <v>33849447</v>
      </c>
      <c r="D93" s="7">
        <f t="shared" si="14"/>
        <v>10946084</v>
      </c>
      <c r="E93" s="7">
        <f t="shared" si="14"/>
        <v>0</v>
      </c>
      <c r="F93" s="8">
        <f t="shared" ref="F93" si="15">C93/B93</f>
        <v>0.75564339219463661</v>
      </c>
      <c r="G93" s="19"/>
      <c r="H93" s="4"/>
    </row>
    <row r="94" spans="1:8" customFormat="1" ht="27" customHeight="1" x14ac:dyDescent="0.25">
      <c r="A94" s="14" t="s">
        <v>89</v>
      </c>
      <c r="B94" s="9">
        <f>C94+D94+E94</f>
        <v>1233177</v>
      </c>
      <c r="C94" s="9">
        <v>316467</v>
      </c>
      <c r="D94" s="9">
        <v>916710</v>
      </c>
      <c r="E94" s="9">
        <v>0</v>
      </c>
      <c r="F94" s="10">
        <f t="shared" si="10"/>
        <v>0.25662739412103858</v>
      </c>
      <c r="G94" s="19"/>
      <c r="H94" s="4"/>
    </row>
    <row r="95" spans="1:8" customFormat="1" ht="26.25" customHeight="1" x14ac:dyDescent="0.25">
      <c r="A95" s="14" t="s">
        <v>90</v>
      </c>
      <c r="B95" s="9">
        <f t="shared" ref="B95:B132" si="16">C95+D95+E95</f>
        <v>1112117</v>
      </c>
      <c r="C95" s="9">
        <v>1112117</v>
      </c>
      <c r="D95" s="9">
        <v>0</v>
      </c>
      <c r="E95" s="9">
        <v>0</v>
      </c>
      <c r="F95" s="10">
        <f t="shared" si="10"/>
        <v>1</v>
      </c>
      <c r="G95" s="19"/>
      <c r="H95" s="4"/>
    </row>
    <row r="96" spans="1:8" customFormat="1" ht="27.75" customHeight="1" x14ac:dyDescent="0.25">
      <c r="A96" s="14" t="s">
        <v>91</v>
      </c>
      <c r="B96" s="9">
        <f t="shared" si="16"/>
        <v>1479884</v>
      </c>
      <c r="C96" s="9">
        <v>1479884</v>
      </c>
      <c r="D96" s="9">
        <v>0</v>
      </c>
      <c r="E96" s="9">
        <v>0</v>
      </c>
      <c r="F96" s="10">
        <f t="shared" si="10"/>
        <v>1</v>
      </c>
      <c r="G96" s="19"/>
      <c r="H96" s="4"/>
    </row>
    <row r="97" spans="1:8" customFormat="1" ht="21" x14ac:dyDescent="0.25">
      <c r="A97" s="14" t="s">
        <v>92</v>
      </c>
      <c r="B97" s="9">
        <f t="shared" si="16"/>
        <v>1068398</v>
      </c>
      <c r="C97" s="9">
        <v>174993</v>
      </c>
      <c r="D97" s="9">
        <v>893405</v>
      </c>
      <c r="E97" s="9">
        <v>0</v>
      </c>
      <c r="F97" s="10">
        <f t="shared" si="10"/>
        <v>0.16379008571712039</v>
      </c>
      <c r="G97" s="19"/>
      <c r="H97" s="4"/>
    </row>
    <row r="98" spans="1:8" customFormat="1" x14ac:dyDescent="0.25">
      <c r="A98" s="14" t="s">
        <v>93</v>
      </c>
      <c r="B98" s="9">
        <f t="shared" si="16"/>
        <v>538550</v>
      </c>
      <c r="C98" s="9">
        <v>538550</v>
      </c>
      <c r="D98" s="9">
        <v>0</v>
      </c>
      <c r="E98" s="9">
        <v>0</v>
      </c>
      <c r="F98" s="10">
        <f t="shared" si="10"/>
        <v>1</v>
      </c>
      <c r="G98" s="19"/>
      <c r="H98" s="4"/>
    </row>
    <row r="99" spans="1:8" customFormat="1" x14ac:dyDescent="0.25">
      <c r="A99" s="14" t="s">
        <v>94</v>
      </c>
      <c r="B99" s="9">
        <f t="shared" si="16"/>
        <v>0</v>
      </c>
      <c r="C99" s="9">
        <v>0</v>
      </c>
      <c r="D99" s="9">
        <v>0</v>
      </c>
      <c r="E99" s="9">
        <v>0</v>
      </c>
      <c r="F99" s="10">
        <v>0</v>
      </c>
      <c r="G99" s="19"/>
      <c r="H99" s="4"/>
    </row>
    <row r="100" spans="1:8" customFormat="1" ht="20.25" customHeight="1" x14ac:dyDescent="0.25">
      <c r="A100" s="14" t="s">
        <v>95</v>
      </c>
      <c r="B100" s="9">
        <f t="shared" si="16"/>
        <v>1220584</v>
      </c>
      <c r="C100" s="9">
        <v>78704</v>
      </c>
      <c r="D100" s="9">
        <v>1141880</v>
      </c>
      <c r="E100" s="9">
        <v>0</v>
      </c>
      <c r="F100" s="10">
        <f t="shared" si="10"/>
        <v>6.4480609282114132E-2</v>
      </c>
      <c r="G100" s="19"/>
      <c r="H100" s="4"/>
    </row>
    <row r="101" spans="1:8" customFormat="1" ht="27.75" customHeight="1" x14ac:dyDescent="0.25">
      <c r="A101" s="14" t="s">
        <v>96</v>
      </c>
      <c r="B101" s="9">
        <f t="shared" si="16"/>
        <v>243000</v>
      </c>
      <c r="C101" s="9">
        <v>243000</v>
      </c>
      <c r="D101" s="9">
        <v>0</v>
      </c>
      <c r="E101" s="9">
        <v>0</v>
      </c>
      <c r="F101" s="10">
        <f t="shared" si="10"/>
        <v>1</v>
      </c>
      <c r="G101" s="19"/>
      <c r="H101" s="4"/>
    </row>
    <row r="102" spans="1:8" customFormat="1" ht="27" customHeight="1" x14ac:dyDescent="0.25">
      <c r="A102" s="14" t="s">
        <v>13</v>
      </c>
      <c r="B102" s="9">
        <f t="shared" si="16"/>
        <v>603000</v>
      </c>
      <c r="C102" s="9">
        <v>603000</v>
      </c>
      <c r="D102" s="9">
        <v>0</v>
      </c>
      <c r="E102" s="9">
        <v>0</v>
      </c>
      <c r="F102" s="10">
        <f t="shared" si="10"/>
        <v>1</v>
      </c>
      <c r="G102" s="19"/>
      <c r="H102" s="4"/>
    </row>
    <row r="103" spans="1:8" customFormat="1" ht="35.25" customHeight="1" x14ac:dyDescent="0.25">
      <c r="A103" s="14" t="s">
        <v>97</v>
      </c>
      <c r="B103" s="9">
        <f t="shared" si="16"/>
        <v>5624374</v>
      </c>
      <c r="C103" s="9">
        <v>1202763</v>
      </c>
      <c r="D103" s="9">
        <v>4421611</v>
      </c>
      <c r="E103" s="9">
        <v>0</v>
      </c>
      <c r="F103" s="10">
        <f t="shared" si="10"/>
        <v>0.21384833227662314</v>
      </c>
      <c r="G103" s="19"/>
      <c r="H103" s="4"/>
    </row>
    <row r="104" spans="1:8" customFormat="1" ht="21" x14ac:dyDescent="0.25">
      <c r="A104" s="14" t="s">
        <v>98</v>
      </c>
      <c r="B104" s="9">
        <f t="shared" si="16"/>
        <v>829336</v>
      </c>
      <c r="C104" s="9">
        <v>232587</v>
      </c>
      <c r="D104" s="9">
        <v>596749</v>
      </c>
      <c r="E104" s="9">
        <v>0</v>
      </c>
      <c r="F104" s="10">
        <f t="shared" si="10"/>
        <v>0.2804496609335661</v>
      </c>
      <c r="G104" s="19"/>
      <c r="H104" s="4"/>
    </row>
    <row r="105" spans="1:8" customFormat="1" ht="30" customHeight="1" x14ac:dyDescent="0.25">
      <c r="A105" s="14" t="s">
        <v>99</v>
      </c>
      <c r="B105" s="9">
        <f t="shared" si="16"/>
        <v>1143985</v>
      </c>
      <c r="C105" s="9">
        <v>242120</v>
      </c>
      <c r="D105" s="9">
        <v>901865</v>
      </c>
      <c r="E105" s="9">
        <v>0</v>
      </c>
      <c r="F105" s="10">
        <f t="shared" si="10"/>
        <v>0.21164613172375513</v>
      </c>
      <c r="G105" s="19"/>
      <c r="H105" s="4"/>
    </row>
    <row r="106" spans="1:8" customFormat="1" ht="27.75" customHeight="1" x14ac:dyDescent="0.25">
      <c r="A106" s="14" t="s">
        <v>100</v>
      </c>
      <c r="B106" s="9">
        <f t="shared" si="16"/>
        <v>1282909</v>
      </c>
      <c r="C106" s="9">
        <v>287166</v>
      </c>
      <c r="D106" s="9">
        <v>995743</v>
      </c>
      <c r="E106" s="9">
        <v>0</v>
      </c>
      <c r="F106" s="10">
        <f t="shared" si="10"/>
        <v>0.22383972674601238</v>
      </c>
      <c r="G106" s="19"/>
      <c r="H106" s="4"/>
    </row>
    <row r="107" spans="1:8" customFormat="1" ht="35.25" customHeight="1" x14ac:dyDescent="0.25">
      <c r="A107" s="14" t="s">
        <v>101</v>
      </c>
      <c r="B107" s="9">
        <f t="shared" si="16"/>
        <v>139813</v>
      </c>
      <c r="C107" s="9">
        <v>16692</v>
      </c>
      <c r="D107" s="9">
        <v>123121</v>
      </c>
      <c r="E107" s="9">
        <v>0</v>
      </c>
      <c r="F107" s="10">
        <f t="shared" si="10"/>
        <v>0.11938803973879396</v>
      </c>
      <c r="G107" s="19"/>
      <c r="H107" s="4"/>
    </row>
    <row r="108" spans="1:8" customFormat="1" x14ac:dyDescent="0.25">
      <c r="A108" s="14" t="s">
        <v>102</v>
      </c>
      <c r="B108" s="9">
        <f t="shared" si="16"/>
        <v>318112</v>
      </c>
      <c r="C108" s="9">
        <v>318112</v>
      </c>
      <c r="D108" s="9">
        <v>0</v>
      </c>
      <c r="E108" s="9">
        <v>0</v>
      </c>
      <c r="F108" s="10">
        <f t="shared" si="10"/>
        <v>1</v>
      </c>
      <c r="G108" s="19"/>
      <c r="H108" s="4"/>
    </row>
    <row r="109" spans="1:8" customFormat="1" ht="27" customHeight="1" x14ac:dyDescent="0.25">
      <c r="A109" s="14" t="s">
        <v>120</v>
      </c>
      <c r="B109" s="9">
        <f t="shared" si="16"/>
        <v>1842605</v>
      </c>
      <c r="C109" s="9">
        <v>1842605</v>
      </c>
      <c r="D109" s="9">
        <v>0</v>
      </c>
      <c r="E109" s="9">
        <v>0</v>
      </c>
      <c r="F109" s="10">
        <f t="shared" si="10"/>
        <v>1</v>
      </c>
      <c r="G109" s="19"/>
      <c r="H109" s="4"/>
    </row>
    <row r="110" spans="1:8" customFormat="1" ht="27.75" customHeight="1" x14ac:dyDescent="0.25">
      <c r="A110" s="14" t="s">
        <v>103</v>
      </c>
      <c r="B110" s="9">
        <f t="shared" si="16"/>
        <v>1979944</v>
      </c>
      <c r="C110" s="9">
        <v>1979944</v>
      </c>
      <c r="D110" s="9">
        <v>0</v>
      </c>
      <c r="E110" s="9">
        <v>0</v>
      </c>
      <c r="F110" s="10">
        <f t="shared" si="10"/>
        <v>1</v>
      </c>
      <c r="G110" s="19"/>
      <c r="H110" s="4"/>
    </row>
    <row r="111" spans="1:8" customFormat="1" x14ac:dyDescent="0.25">
      <c r="A111" s="14" t="s">
        <v>104</v>
      </c>
      <c r="B111" s="9">
        <f t="shared" si="16"/>
        <v>987111</v>
      </c>
      <c r="C111" s="9">
        <v>987111</v>
      </c>
      <c r="D111" s="9">
        <v>0</v>
      </c>
      <c r="E111" s="9">
        <v>0</v>
      </c>
      <c r="F111" s="10">
        <f t="shared" si="10"/>
        <v>1</v>
      </c>
      <c r="G111" s="19"/>
      <c r="H111" s="4"/>
    </row>
    <row r="112" spans="1:8" customFormat="1" x14ac:dyDescent="0.25">
      <c r="A112" s="14" t="s">
        <v>105</v>
      </c>
      <c r="B112" s="9">
        <f t="shared" si="16"/>
        <v>992912</v>
      </c>
      <c r="C112" s="9">
        <v>992912</v>
      </c>
      <c r="D112" s="9">
        <v>0</v>
      </c>
      <c r="E112" s="9">
        <v>0</v>
      </c>
      <c r="F112" s="10">
        <f t="shared" si="10"/>
        <v>1</v>
      </c>
      <c r="G112" s="19"/>
      <c r="H112" s="4"/>
    </row>
    <row r="113" spans="1:8" customFormat="1" x14ac:dyDescent="0.25">
      <c r="A113" s="14" t="s">
        <v>106</v>
      </c>
      <c r="B113" s="9">
        <f t="shared" si="16"/>
        <v>556249</v>
      </c>
      <c r="C113" s="9">
        <v>556249</v>
      </c>
      <c r="D113" s="9">
        <v>0</v>
      </c>
      <c r="E113" s="9">
        <v>0</v>
      </c>
      <c r="F113" s="10">
        <f t="shared" si="10"/>
        <v>1</v>
      </c>
      <c r="G113" s="19"/>
      <c r="H113" s="4"/>
    </row>
    <row r="114" spans="1:8" customFormat="1" ht="31.5" customHeight="1" x14ac:dyDescent="0.25">
      <c r="A114" s="14" t="s">
        <v>107</v>
      </c>
      <c r="B114" s="9">
        <f t="shared" si="16"/>
        <v>191628</v>
      </c>
      <c r="C114" s="9">
        <v>191628</v>
      </c>
      <c r="D114" s="9">
        <v>0</v>
      </c>
      <c r="E114" s="9">
        <v>0</v>
      </c>
      <c r="F114" s="10">
        <f t="shared" si="10"/>
        <v>1</v>
      </c>
      <c r="G114" s="19"/>
      <c r="H114" s="4"/>
    </row>
    <row r="115" spans="1:8" customFormat="1" x14ac:dyDescent="0.25">
      <c r="A115" s="14" t="s">
        <v>108</v>
      </c>
      <c r="B115" s="9">
        <f t="shared" si="16"/>
        <v>132700</v>
      </c>
      <c r="C115" s="9">
        <v>132700</v>
      </c>
      <c r="D115" s="9">
        <v>0</v>
      </c>
      <c r="E115" s="9">
        <v>0</v>
      </c>
      <c r="F115" s="10">
        <f t="shared" si="10"/>
        <v>1</v>
      </c>
      <c r="G115" s="19"/>
      <c r="H115" s="4"/>
    </row>
    <row r="116" spans="1:8" customFormat="1" x14ac:dyDescent="0.25">
      <c r="A116" s="14" t="s">
        <v>109</v>
      </c>
      <c r="B116" s="9">
        <f t="shared" si="16"/>
        <v>1024993</v>
      </c>
      <c r="C116" s="9">
        <v>174993</v>
      </c>
      <c r="D116" s="9">
        <v>850000</v>
      </c>
      <c r="E116" s="9">
        <v>0</v>
      </c>
      <c r="F116" s="10">
        <f t="shared" si="10"/>
        <v>0.17072604398273938</v>
      </c>
      <c r="G116" s="19"/>
      <c r="H116" s="4"/>
    </row>
    <row r="117" spans="1:8" customFormat="1" ht="30" customHeight="1" x14ac:dyDescent="0.25">
      <c r="A117" s="14" t="s">
        <v>110</v>
      </c>
      <c r="B117" s="9">
        <f t="shared" si="16"/>
        <v>921271</v>
      </c>
      <c r="C117" s="9">
        <v>921271</v>
      </c>
      <c r="D117" s="9">
        <v>0</v>
      </c>
      <c r="E117" s="9">
        <v>0</v>
      </c>
      <c r="F117" s="10">
        <f t="shared" si="10"/>
        <v>1</v>
      </c>
      <c r="G117" s="19"/>
      <c r="H117" s="4"/>
    </row>
    <row r="118" spans="1:8" customFormat="1" ht="20.25" customHeight="1" x14ac:dyDescent="0.25">
      <c r="A118" s="14" t="s">
        <v>111</v>
      </c>
      <c r="B118" s="9">
        <f t="shared" si="16"/>
        <v>2099789</v>
      </c>
      <c r="C118" s="9">
        <v>2099789</v>
      </c>
      <c r="D118" s="9">
        <v>0</v>
      </c>
      <c r="E118" s="9">
        <v>0</v>
      </c>
      <c r="F118" s="10">
        <f t="shared" si="10"/>
        <v>1</v>
      </c>
      <c r="G118" s="19"/>
      <c r="H118" s="4"/>
    </row>
    <row r="119" spans="1:8" customFormat="1" ht="28.5" customHeight="1" x14ac:dyDescent="0.25">
      <c r="A119" s="14" t="s">
        <v>14</v>
      </c>
      <c r="B119" s="9">
        <f t="shared" si="16"/>
        <v>7869614</v>
      </c>
      <c r="C119" s="9">
        <v>7869614</v>
      </c>
      <c r="D119" s="9">
        <v>0</v>
      </c>
      <c r="E119" s="9">
        <v>0</v>
      </c>
      <c r="F119" s="10">
        <f t="shared" si="10"/>
        <v>1</v>
      </c>
      <c r="G119" s="19"/>
      <c r="H119" s="4"/>
    </row>
    <row r="120" spans="1:8" customFormat="1" ht="27.75" customHeight="1" x14ac:dyDescent="0.25">
      <c r="A120" s="14" t="s">
        <v>15</v>
      </c>
      <c r="B120" s="9">
        <f t="shared" si="16"/>
        <v>984462</v>
      </c>
      <c r="C120" s="9">
        <v>984462</v>
      </c>
      <c r="D120" s="9">
        <v>0</v>
      </c>
      <c r="E120" s="9">
        <v>0</v>
      </c>
      <c r="F120" s="10">
        <f t="shared" si="10"/>
        <v>1</v>
      </c>
      <c r="G120" s="19"/>
      <c r="H120" s="4"/>
    </row>
    <row r="121" spans="1:8" customFormat="1" ht="19.5" customHeight="1" x14ac:dyDescent="0.25">
      <c r="A121" s="14" t="s">
        <v>112</v>
      </c>
      <c r="B121" s="9">
        <f t="shared" si="16"/>
        <v>1719496</v>
      </c>
      <c r="C121" s="9">
        <v>1719496</v>
      </c>
      <c r="D121" s="9">
        <v>0</v>
      </c>
      <c r="E121" s="9">
        <v>0</v>
      </c>
      <c r="F121" s="10">
        <f t="shared" si="10"/>
        <v>1</v>
      </c>
      <c r="G121" s="19"/>
      <c r="H121" s="4"/>
    </row>
    <row r="122" spans="1:8" customFormat="1" ht="28.5" customHeight="1" x14ac:dyDescent="0.25">
      <c r="A122" s="14" t="s">
        <v>113</v>
      </c>
      <c r="B122" s="9">
        <f t="shared" si="16"/>
        <v>90000</v>
      </c>
      <c r="C122" s="9">
        <v>90000</v>
      </c>
      <c r="D122" s="9">
        <v>0</v>
      </c>
      <c r="E122" s="9">
        <v>0</v>
      </c>
      <c r="F122" s="10">
        <f t="shared" si="10"/>
        <v>1</v>
      </c>
      <c r="G122" s="19"/>
      <c r="H122" s="4"/>
    </row>
    <row r="123" spans="1:8" customFormat="1" ht="21" x14ac:dyDescent="0.25">
      <c r="A123" s="14" t="s">
        <v>114</v>
      </c>
      <c r="B123" s="9">
        <f t="shared" si="16"/>
        <v>143000</v>
      </c>
      <c r="C123" s="9">
        <v>143000</v>
      </c>
      <c r="D123" s="9">
        <v>0</v>
      </c>
      <c r="E123" s="9">
        <v>0</v>
      </c>
      <c r="F123" s="10">
        <f t="shared" si="10"/>
        <v>1</v>
      </c>
      <c r="G123" s="19"/>
      <c r="H123" s="4"/>
    </row>
    <row r="124" spans="1:8" customFormat="1" ht="21" x14ac:dyDescent="0.25">
      <c r="A124" s="14" t="s">
        <v>115</v>
      </c>
      <c r="B124" s="9">
        <f t="shared" si="16"/>
        <v>640042</v>
      </c>
      <c r="C124" s="9">
        <v>640042</v>
      </c>
      <c r="D124" s="9">
        <v>0</v>
      </c>
      <c r="E124" s="9">
        <v>0</v>
      </c>
      <c r="F124" s="10">
        <f t="shared" si="10"/>
        <v>1</v>
      </c>
      <c r="G124" s="19"/>
      <c r="H124" s="4"/>
    </row>
    <row r="125" spans="1:8" customFormat="1" ht="18.75" customHeight="1" x14ac:dyDescent="0.25">
      <c r="A125" s="14" t="s">
        <v>116</v>
      </c>
      <c r="B125" s="9">
        <f t="shared" si="16"/>
        <v>4252710</v>
      </c>
      <c r="C125" s="9">
        <v>4252710</v>
      </c>
      <c r="D125" s="9">
        <v>0</v>
      </c>
      <c r="E125" s="9">
        <v>0</v>
      </c>
      <c r="F125" s="10">
        <f t="shared" si="10"/>
        <v>1</v>
      </c>
      <c r="G125" s="19"/>
      <c r="H125" s="4"/>
    </row>
    <row r="126" spans="1:8" customFormat="1" ht="21.75" customHeight="1" x14ac:dyDescent="0.25">
      <c r="A126" s="14" t="s">
        <v>117</v>
      </c>
      <c r="B126" s="9">
        <f t="shared" si="16"/>
        <v>99176</v>
      </c>
      <c r="C126" s="9">
        <v>99176</v>
      </c>
      <c r="D126" s="9">
        <v>0</v>
      </c>
      <c r="E126" s="9">
        <v>0</v>
      </c>
      <c r="F126" s="10">
        <f t="shared" si="10"/>
        <v>1</v>
      </c>
      <c r="G126" s="19"/>
      <c r="H126" s="4"/>
    </row>
    <row r="127" spans="1:8" customFormat="1" ht="23.25" customHeight="1" x14ac:dyDescent="0.25">
      <c r="A127" s="15" t="s">
        <v>118</v>
      </c>
      <c r="B127" s="9">
        <f t="shared" si="16"/>
        <v>50000</v>
      </c>
      <c r="C127" s="9">
        <v>50000</v>
      </c>
      <c r="D127" s="9">
        <v>0</v>
      </c>
      <c r="E127" s="9">
        <v>0</v>
      </c>
      <c r="F127" s="10">
        <f t="shared" si="10"/>
        <v>1</v>
      </c>
      <c r="G127" s="19"/>
      <c r="H127" s="4"/>
    </row>
    <row r="128" spans="1:8" customFormat="1" ht="25.5" customHeight="1" x14ac:dyDescent="0.25">
      <c r="A128" s="15" t="s">
        <v>16</v>
      </c>
      <c r="B128" s="9">
        <f t="shared" si="16"/>
        <v>61750</v>
      </c>
      <c r="C128" s="9">
        <v>61750</v>
      </c>
      <c r="D128" s="9">
        <v>0</v>
      </c>
      <c r="E128" s="9">
        <v>0</v>
      </c>
      <c r="F128" s="10">
        <f t="shared" si="10"/>
        <v>1</v>
      </c>
      <c r="G128" s="19"/>
      <c r="H128" s="4"/>
    </row>
    <row r="129" spans="1:8" customFormat="1" ht="27.75" customHeight="1" x14ac:dyDescent="0.25">
      <c r="A129" s="15" t="s">
        <v>119</v>
      </c>
      <c r="B129" s="9">
        <f t="shared" si="16"/>
        <v>138000</v>
      </c>
      <c r="C129" s="9">
        <v>33000</v>
      </c>
      <c r="D129" s="9">
        <v>105000</v>
      </c>
      <c r="E129" s="9">
        <v>0</v>
      </c>
      <c r="F129" s="10">
        <f t="shared" si="10"/>
        <v>0.2391304347826087</v>
      </c>
      <c r="G129" s="19"/>
      <c r="H129" s="4"/>
    </row>
    <row r="130" spans="1:8" customFormat="1" x14ac:dyDescent="0.25">
      <c r="A130" s="14" t="s">
        <v>17</v>
      </c>
      <c r="B130" s="9">
        <f t="shared" si="16"/>
        <v>994903</v>
      </c>
      <c r="C130" s="9">
        <v>994903</v>
      </c>
      <c r="D130" s="9">
        <v>0</v>
      </c>
      <c r="E130" s="9">
        <v>0</v>
      </c>
      <c r="F130" s="10">
        <f t="shared" si="10"/>
        <v>1</v>
      </c>
      <c r="G130" s="19"/>
      <c r="H130" s="4"/>
    </row>
    <row r="131" spans="1:8" customFormat="1" x14ac:dyDescent="0.25">
      <c r="A131" s="14" t="s">
        <v>18</v>
      </c>
      <c r="B131" s="9">
        <f t="shared" si="16"/>
        <v>185937</v>
      </c>
      <c r="C131" s="9">
        <v>185937</v>
      </c>
      <c r="D131" s="9">
        <v>0</v>
      </c>
      <c r="E131" s="9">
        <v>0</v>
      </c>
      <c r="F131" s="10">
        <f t="shared" si="10"/>
        <v>1</v>
      </c>
      <c r="G131" s="19"/>
      <c r="H131" s="4"/>
    </row>
    <row r="132" spans="1:8" customFormat="1" x14ac:dyDescent="0.25">
      <c r="A132" s="14" t="s">
        <v>19</v>
      </c>
      <c r="B132" s="9">
        <f t="shared" si="16"/>
        <v>0</v>
      </c>
      <c r="C132" s="9">
        <v>0</v>
      </c>
      <c r="D132" s="9">
        <v>0</v>
      </c>
      <c r="E132" s="9">
        <v>0</v>
      </c>
      <c r="F132" s="10">
        <v>0</v>
      </c>
      <c r="G132" s="19"/>
      <c r="H132" s="4"/>
    </row>
    <row r="133" spans="1:8" ht="51.75" customHeight="1" x14ac:dyDescent="0.25">
      <c r="A133" s="28" t="s">
        <v>139</v>
      </c>
      <c r="B133" s="29"/>
      <c r="C133" s="29"/>
      <c r="D133" s="29"/>
      <c r="E133" s="29"/>
      <c r="F133" s="29"/>
      <c r="G133" s="22"/>
    </row>
    <row r="134" spans="1:8" ht="27.75" customHeight="1" x14ac:dyDescent="0.25">
      <c r="A134" s="17" t="s">
        <v>141</v>
      </c>
      <c r="B134" s="18" t="s">
        <v>137</v>
      </c>
      <c r="C134" s="16"/>
      <c r="D134" s="18" t="s">
        <v>138</v>
      </c>
      <c r="E134" s="16"/>
      <c r="F134" s="18" t="s">
        <v>140</v>
      </c>
      <c r="G134" s="23"/>
    </row>
  </sheetData>
  <mergeCells count="4">
    <mergeCell ref="A2:A3"/>
    <mergeCell ref="B2:F2"/>
    <mergeCell ref="A1:F1"/>
    <mergeCell ref="A133:F133"/>
  </mergeCells>
  <phoneticPr fontId="6" type="noConversion"/>
  <pageMargins left="0.23622047244094491" right="0.23622047244094491" top="0.39370078740157483" bottom="0.35433070866141736"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提報</vt:lpstr>
      <vt:lpstr>提報!Print_Area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2026-07-13T07:10:07Z</dcterms:modified>
</cp:coreProperties>
</file>